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5600" windowHeight="14240" tabRatio="500" activeTab="4"/>
  </bookViews>
  <sheets>
    <sheet name="Лучшие показатели" sheetId="5" r:id="rId1"/>
    <sheet name="ABL(15-16)" sheetId="2" r:id="rId2"/>
    <sheet name="Общий" sheetId="7" r:id="rId3"/>
    <sheet name="ABL(2016-2017)" sheetId="8" r:id="rId4"/>
    <sheet name="UaBA(2017)" sheetId="9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" i="9" l="1"/>
  <c r="I12" i="9"/>
  <c r="I11" i="9"/>
  <c r="I10" i="9"/>
  <c r="I9" i="9"/>
  <c r="I8" i="9"/>
  <c r="I7" i="9"/>
  <c r="K2" i="9"/>
  <c r="G2" i="9"/>
  <c r="F2" i="9"/>
  <c r="E2" i="9"/>
  <c r="D2" i="9"/>
  <c r="C2" i="9"/>
  <c r="B2" i="9"/>
  <c r="E8" i="7"/>
  <c r="C2" i="7"/>
  <c r="E7" i="7"/>
  <c r="B2" i="7"/>
  <c r="K16" i="8"/>
  <c r="K12" i="8"/>
  <c r="K11" i="8"/>
  <c r="K10" i="8"/>
  <c r="K9" i="8"/>
  <c r="K8" i="8"/>
  <c r="K7" i="8"/>
  <c r="K2" i="8"/>
  <c r="G2" i="8"/>
  <c r="F2" i="8"/>
  <c r="E2" i="8"/>
  <c r="D2" i="8"/>
  <c r="C2" i="8"/>
  <c r="B2" i="8"/>
  <c r="E16" i="7"/>
  <c r="E12" i="7"/>
  <c r="E11" i="7"/>
  <c r="E10" i="7"/>
  <c r="E9" i="7"/>
  <c r="K2" i="7"/>
  <c r="G2" i="7"/>
  <c r="F2" i="7"/>
  <c r="E2" i="7"/>
  <c r="D2" i="7"/>
  <c r="J34" i="2"/>
  <c r="J31" i="2"/>
  <c r="J30" i="2"/>
  <c r="J29" i="2"/>
  <c r="J28" i="2"/>
  <c r="J27" i="2"/>
  <c r="J26" i="2"/>
  <c r="K21" i="2"/>
  <c r="G21" i="2"/>
  <c r="F21" i="2"/>
  <c r="E21" i="2"/>
  <c r="D21" i="2"/>
  <c r="C21" i="2"/>
  <c r="B21" i="2"/>
  <c r="M8" i="2"/>
  <c r="M9" i="2"/>
  <c r="M10" i="2"/>
  <c r="M11" i="2"/>
  <c r="M12" i="2"/>
  <c r="M7" i="2"/>
  <c r="M15" i="2"/>
  <c r="B2" i="2"/>
  <c r="G2" i="2"/>
  <c r="F2" i="2"/>
  <c r="E2" i="2"/>
  <c r="D2" i="2"/>
  <c r="C2" i="2"/>
  <c r="K2" i="2"/>
</calcChain>
</file>

<file path=xl/sharedStrings.xml><?xml version="1.0" encoding="utf-8"?>
<sst xmlns="http://schemas.openxmlformats.org/spreadsheetml/2006/main" count="362" uniqueCount="168">
  <si>
    <t>Name</t>
  </si>
  <si>
    <t>Pts</t>
  </si>
  <si>
    <t>Reb</t>
  </si>
  <si>
    <t>Ast</t>
  </si>
  <si>
    <t>Steal</t>
  </si>
  <si>
    <t>Block</t>
  </si>
  <si>
    <t>TO</t>
  </si>
  <si>
    <t>FG %</t>
  </si>
  <si>
    <t>FG 3pt %</t>
  </si>
  <si>
    <t>Time</t>
  </si>
  <si>
    <t>PRF</t>
  </si>
  <si>
    <t>Gm1</t>
  </si>
  <si>
    <t>Gm2</t>
  </si>
  <si>
    <t>Gm3</t>
  </si>
  <si>
    <t>Gm4</t>
  </si>
  <si>
    <t>Gm5</t>
  </si>
  <si>
    <t>Gm6</t>
  </si>
  <si>
    <t>Gm7</t>
  </si>
  <si>
    <t>Gm8</t>
  </si>
  <si>
    <t>Gm9</t>
  </si>
  <si>
    <t>ALL</t>
  </si>
  <si>
    <t>FG</t>
  </si>
  <si>
    <t>FG 3pt</t>
  </si>
  <si>
    <t>1\2</t>
  </si>
  <si>
    <t>2\2</t>
  </si>
  <si>
    <t>FTM-A %</t>
  </si>
  <si>
    <t xml:space="preserve">FTM-A </t>
  </si>
  <si>
    <t>Результат</t>
  </si>
  <si>
    <t>Минут</t>
  </si>
  <si>
    <t>2-х забито</t>
  </si>
  <si>
    <t>2-х броски</t>
  </si>
  <si>
    <t>% 2-очковых</t>
  </si>
  <si>
    <t>3-х забито</t>
  </si>
  <si>
    <t>3-х броски</t>
  </si>
  <si>
    <t>% 3-очковых</t>
  </si>
  <si>
    <t>Забито штрафных</t>
  </si>
  <si>
    <t>Бросков штрафных</t>
  </si>
  <si>
    <t>% Штрафных</t>
  </si>
  <si>
    <t>Подборы</t>
  </si>
  <si>
    <t>Потери</t>
  </si>
  <si>
    <t>Перехваты</t>
  </si>
  <si>
    <t>Блок-шоты</t>
  </si>
  <si>
    <t>Эффективность</t>
  </si>
  <si>
    <t>Очки</t>
  </si>
  <si>
    <t>Показатель</t>
  </si>
  <si>
    <t>Передачи</t>
  </si>
  <si>
    <t>3\5</t>
  </si>
  <si>
    <t>2\3</t>
  </si>
  <si>
    <t>3\8</t>
  </si>
  <si>
    <t>4\7</t>
  </si>
  <si>
    <t>0\5</t>
  </si>
  <si>
    <t>Дмитрий Буданков</t>
  </si>
  <si>
    <t>34;07</t>
  </si>
  <si>
    <t>3\3</t>
  </si>
  <si>
    <t>5\8</t>
  </si>
  <si>
    <t>22;29</t>
  </si>
  <si>
    <t>4\4</t>
  </si>
  <si>
    <t>34;57</t>
  </si>
  <si>
    <t>0\4</t>
  </si>
  <si>
    <t>4\9</t>
  </si>
  <si>
    <t>33;41</t>
  </si>
  <si>
    <t>3\9</t>
  </si>
  <si>
    <t>1\8</t>
  </si>
  <si>
    <t>17;47</t>
  </si>
  <si>
    <t>2\6</t>
  </si>
  <si>
    <t>35;00</t>
  </si>
  <si>
    <t>5\6</t>
  </si>
  <si>
    <t>6\6</t>
  </si>
  <si>
    <t>29;06</t>
  </si>
  <si>
    <t>4\8</t>
  </si>
  <si>
    <t>8\10</t>
  </si>
  <si>
    <t>40;00</t>
  </si>
  <si>
    <t>4\6</t>
  </si>
  <si>
    <t>0\12</t>
  </si>
  <si>
    <t>9\10</t>
  </si>
  <si>
    <t>26;51</t>
  </si>
  <si>
    <t>Gm10</t>
  </si>
  <si>
    <t>4\13</t>
  </si>
  <si>
    <t>313;58</t>
  </si>
  <si>
    <t>30\62</t>
  </si>
  <si>
    <t>23\81</t>
  </si>
  <si>
    <t>45\51</t>
  </si>
  <si>
    <t>100% (3\3)</t>
  </si>
  <si>
    <t>62,5% (5\8)</t>
  </si>
  <si>
    <t>100% (6\6)</t>
  </si>
  <si>
    <t xml:space="preserve"> Дмитрий Буданков  (2015-2016г) (RUD) ABL</t>
  </si>
  <si>
    <t>Дмитрий Буданков̆  (2015-2016г) (RUD) ABL</t>
  </si>
  <si>
    <t>ABL</t>
  </si>
  <si>
    <t>2015-2016</t>
  </si>
  <si>
    <t>Турнир</t>
  </si>
  <si>
    <t>Год</t>
  </si>
  <si>
    <t xml:space="preserve"> Дмитрий Буданков  (2016г) (RUD) Summer Cup</t>
  </si>
  <si>
    <t>Дмитрий Буданков̆  (2016г) (RUD) Summer Cup</t>
  </si>
  <si>
    <t>21;58</t>
  </si>
  <si>
    <t>3\7</t>
  </si>
  <si>
    <t>-</t>
  </si>
  <si>
    <t>32;34</t>
  </si>
  <si>
    <t>5\10</t>
  </si>
  <si>
    <t>16;00</t>
  </si>
  <si>
    <t>1\4</t>
  </si>
  <si>
    <t>29;55</t>
  </si>
  <si>
    <t>4\5</t>
  </si>
  <si>
    <t>1\13</t>
  </si>
  <si>
    <t>29;25</t>
  </si>
  <si>
    <t>5\17</t>
  </si>
  <si>
    <t>7\10</t>
  </si>
  <si>
    <t>34;41</t>
  </si>
  <si>
    <t>6\15</t>
  </si>
  <si>
    <t>6\19</t>
  </si>
  <si>
    <t>37;33</t>
  </si>
  <si>
    <t>2\8</t>
  </si>
  <si>
    <t>1\10</t>
  </si>
  <si>
    <t>6\7</t>
  </si>
  <si>
    <t>201;36</t>
  </si>
  <si>
    <t>21\58</t>
  </si>
  <si>
    <t>16\66</t>
  </si>
  <si>
    <t>25\33</t>
  </si>
  <si>
    <t>Summer Cup</t>
  </si>
  <si>
    <t>Game</t>
  </si>
  <si>
    <t>S. Cup</t>
  </si>
  <si>
    <t xml:space="preserve"> Дмитрий Буданков  (2015-2016г) (RUD)</t>
  </si>
  <si>
    <t xml:space="preserve"> Дмитрий Буданков (2016-2017г) (Agape) ABL</t>
  </si>
  <si>
    <t>51\120</t>
  </si>
  <si>
    <t>39\147</t>
  </si>
  <si>
    <t>70\84</t>
  </si>
  <si>
    <t>515м 34с</t>
  </si>
  <si>
    <t>12;04</t>
  </si>
  <si>
    <t>1\1</t>
  </si>
  <si>
    <t>1\3</t>
  </si>
  <si>
    <t>25;37</t>
  </si>
  <si>
    <t>3\11</t>
  </si>
  <si>
    <t>2\12</t>
  </si>
  <si>
    <t>21;19</t>
  </si>
  <si>
    <t>2\4</t>
  </si>
  <si>
    <t>33;27</t>
  </si>
  <si>
    <t>32;00</t>
  </si>
  <si>
    <t>3\16</t>
  </si>
  <si>
    <t>1\7</t>
  </si>
  <si>
    <t>20;53</t>
  </si>
  <si>
    <t>1\5</t>
  </si>
  <si>
    <t>35;16</t>
  </si>
  <si>
    <t>4\12</t>
  </si>
  <si>
    <t>12\13</t>
  </si>
  <si>
    <t>207м 13с</t>
  </si>
  <si>
    <t>25\63</t>
  </si>
  <si>
    <t>18\73</t>
  </si>
  <si>
    <t>18\27</t>
  </si>
  <si>
    <t>2016-2017</t>
  </si>
  <si>
    <t>26;16</t>
  </si>
  <si>
    <t>4\10</t>
  </si>
  <si>
    <t>18;09</t>
  </si>
  <si>
    <t>3\4</t>
  </si>
  <si>
    <t>0\2</t>
  </si>
  <si>
    <t>36;24</t>
  </si>
  <si>
    <t>6\14</t>
  </si>
  <si>
    <t>5\14</t>
  </si>
  <si>
    <t>36;03</t>
  </si>
  <si>
    <t>5\11</t>
  </si>
  <si>
    <t>3\14</t>
  </si>
  <si>
    <t>31;14</t>
  </si>
  <si>
    <t>11\22</t>
  </si>
  <si>
    <t>1\6</t>
  </si>
  <si>
    <t>188м 8с</t>
  </si>
  <si>
    <t>34\74</t>
  </si>
  <si>
    <t>19\55</t>
  </si>
  <si>
    <t>20\23</t>
  </si>
  <si>
    <t>UaBA</t>
  </si>
  <si>
    <t xml:space="preserve">40м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</si>
</sst>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6" x14ac:knownFonts="1">
    <font>
      <sz val="12"/>
      <color theme="1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sz val="14"/>
      <name val="Arial"/>
      <family val="2"/>
      <charset val="204"/>
    </font>
    <font>
      <b/>
      <i/>
      <sz val="14"/>
      <color rgb="FFFFFFFF"/>
      <name val="Calibri"/>
      <family val="2"/>
      <charset val="204"/>
    </font>
    <font>
      <b/>
      <i/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</font>
    <font>
      <b/>
      <i/>
      <sz val="16"/>
      <name val="Arial"/>
      <family val="2"/>
      <charset val="204"/>
    </font>
    <font>
      <b/>
      <i/>
      <sz val="14"/>
      <color theme="1"/>
      <name val="Calibri"/>
      <scheme val="minor"/>
    </font>
    <font>
      <b/>
      <i/>
      <sz val="20"/>
      <color theme="1"/>
      <name val="Calibri"/>
      <scheme val="minor"/>
    </font>
    <font>
      <i/>
      <sz val="14"/>
      <name val="Arial"/>
    </font>
    <font>
      <b/>
      <i/>
      <sz val="18"/>
      <color theme="1"/>
      <name val="Calibri"/>
      <scheme val="minor"/>
    </font>
    <font>
      <sz val="8"/>
      <name val="Calibri"/>
      <family val="2"/>
      <charset val="204"/>
      <scheme val="minor"/>
    </font>
    <font>
      <b/>
      <i/>
      <sz val="14"/>
      <color rgb="FF000000"/>
      <name val="Arial"/>
    </font>
    <font>
      <b/>
      <i/>
      <sz val="14"/>
      <color rgb="FFFFFFFF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i/>
      <sz val="13"/>
      <name val="Arial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7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5">
    <xf numFmtId="0" fontId="0" fillId="0" borderId="0" xfId="0"/>
    <xf numFmtId="49" fontId="1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/>
    <xf numFmtId="10" fontId="7" fillId="0" borderId="0" xfId="0" applyNumberFormat="1" applyFont="1"/>
    <xf numFmtId="0" fontId="8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164" fontId="13" fillId="0" borderId="6" xfId="0" applyNumberFormat="1" applyFont="1" applyBorder="1" applyAlignment="1">
      <alignment horizontal="center"/>
    </xf>
    <xf numFmtId="0" fontId="14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6" fontId="2" fillId="0" borderId="0" xfId="0" applyNumberFormat="1" applyFont="1" applyAlignment="1">
      <alignment vertical="center" wrapText="1"/>
    </xf>
    <xf numFmtId="0" fontId="2" fillId="0" borderId="0" xfId="0" applyFont="1"/>
    <xf numFmtId="0" fontId="15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 vertical="center" wrapText="1"/>
    </xf>
    <xf numFmtId="0" fontId="16" fillId="0" borderId="8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/>
    <xf numFmtId="10" fontId="19" fillId="0" borderId="9" xfId="0" applyNumberFormat="1" applyFont="1" applyBorder="1" applyAlignment="1">
      <alignment horizontal="center"/>
    </xf>
    <xf numFmtId="10" fontId="1" fillId="0" borderId="6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 vertical="center" wrapText="1"/>
    </xf>
    <xf numFmtId="16" fontId="16" fillId="0" borderId="8" xfId="0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1" fillId="0" borderId="17" xfId="0" applyNumberFormat="1" applyFont="1" applyBorder="1" applyAlignment="1">
      <alignment horizontal="center"/>
    </xf>
    <xf numFmtId="10" fontId="21" fillId="0" borderId="18" xfId="0" applyNumberFormat="1" applyFont="1" applyBorder="1" applyAlignment="1">
      <alignment horizontal="center"/>
    </xf>
    <xf numFmtId="10" fontId="13" fillId="0" borderId="19" xfId="0" applyNumberFormat="1" applyFont="1" applyBorder="1" applyAlignment="1">
      <alignment horizontal="center"/>
    </xf>
    <xf numFmtId="1" fontId="13" fillId="0" borderId="6" xfId="0" applyNumberFormat="1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3" fillId="0" borderId="0" xfId="0" applyFont="1"/>
    <xf numFmtId="10" fontId="3" fillId="0" borderId="0" xfId="0" applyNumberFormat="1" applyFont="1"/>
    <xf numFmtId="0" fontId="23" fillId="0" borderId="5" xfId="0" applyFont="1" applyBorder="1" applyAlignment="1">
      <alignment horizontal="center"/>
    </xf>
    <xf numFmtId="0" fontId="24" fillId="0" borderId="0" xfId="0" applyFont="1" applyAlignment="1">
      <alignment horizontal="center"/>
    </xf>
    <xf numFmtId="49" fontId="3" fillId="2" borderId="20" xfId="0" applyNumberFormat="1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16" fontId="16" fillId="0" borderId="9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0" xfId="0" applyFont="1" applyAlignment="1">
      <alignment horizontal="center"/>
    </xf>
    <xf numFmtId="16" fontId="25" fillId="0" borderId="8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165" fontId="21" fillId="0" borderId="18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17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C7" sqref="C7"/>
    </sheetView>
  </sheetViews>
  <sheetFormatPr baseColWidth="10" defaultRowHeight="15" x14ac:dyDescent="0"/>
  <cols>
    <col min="1" max="1" width="30.83203125" customWidth="1"/>
    <col min="2" max="2" width="23" customWidth="1"/>
    <col min="3" max="3" width="19.33203125" customWidth="1"/>
    <col min="4" max="4" width="21.1640625" customWidth="1"/>
    <col min="5" max="5" width="44.83203125" customWidth="1"/>
    <col min="6" max="6" width="11.1640625" customWidth="1"/>
  </cols>
  <sheetData>
    <row r="1" spans="1:7" ht="25">
      <c r="E1" s="28" t="s">
        <v>51</v>
      </c>
    </row>
    <row r="2" spans="1:7" ht="27" customHeight="1"/>
    <row r="4" spans="1:7" s="23" customFormat="1" ht="18">
      <c r="A4" s="23" t="s">
        <v>44</v>
      </c>
      <c r="B4" s="24" t="s">
        <v>27</v>
      </c>
      <c r="C4" s="24" t="s">
        <v>89</v>
      </c>
      <c r="D4" s="24" t="s">
        <v>90</v>
      </c>
      <c r="E4" s="24"/>
      <c r="F4" s="24"/>
      <c r="G4" s="24"/>
    </row>
    <row r="5" spans="1:7" s="23" customFormat="1" ht="18">
      <c r="A5" s="25" t="s">
        <v>28</v>
      </c>
      <c r="B5" s="37" t="s">
        <v>167</v>
      </c>
      <c r="C5" s="29" t="s">
        <v>166</v>
      </c>
      <c r="D5" s="24">
        <v>2017</v>
      </c>
      <c r="E5" s="26"/>
      <c r="F5" s="27"/>
      <c r="G5" s="25"/>
    </row>
    <row r="6" spans="1:7" s="23" customFormat="1" ht="18">
      <c r="A6" s="25" t="s">
        <v>29</v>
      </c>
      <c r="B6" s="24">
        <v>11</v>
      </c>
      <c r="C6" s="29" t="s">
        <v>166</v>
      </c>
      <c r="D6" s="24">
        <v>2017</v>
      </c>
      <c r="E6" s="25"/>
      <c r="F6" s="27"/>
      <c r="G6" s="25"/>
    </row>
    <row r="7" spans="1:7" s="23" customFormat="1" ht="18">
      <c r="A7" s="25" t="s">
        <v>30</v>
      </c>
      <c r="B7" s="24">
        <v>22</v>
      </c>
      <c r="C7" s="29" t="s">
        <v>166</v>
      </c>
      <c r="D7" s="24">
        <v>2017</v>
      </c>
      <c r="E7" s="25"/>
      <c r="F7" s="27"/>
      <c r="G7" s="25"/>
    </row>
    <row r="8" spans="1:7" s="23" customFormat="1" ht="18">
      <c r="A8" s="25" t="s">
        <v>31</v>
      </c>
      <c r="B8" s="39" t="s">
        <v>82</v>
      </c>
      <c r="C8" s="29" t="s">
        <v>87</v>
      </c>
      <c r="D8" s="24" t="s">
        <v>88</v>
      </c>
      <c r="E8" s="25"/>
      <c r="F8" s="27"/>
      <c r="G8" s="25"/>
    </row>
    <row r="9" spans="1:7" s="23" customFormat="1" ht="18">
      <c r="A9" s="25" t="s">
        <v>32</v>
      </c>
      <c r="B9" s="24">
        <v>6</v>
      </c>
      <c r="C9" s="29" t="s">
        <v>117</v>
      </c>
      <c r="D9" s="24">
        <v>2016</v>
      </c>
      <c r="E9" s="25"/>
      <c r="F9" s="27"/>
      <c r="G9" s="25"/>
    </row>
    <row r="10" spans="1:7" s="23" customFormat="1" ht="18">
      <c r="A10" s="25" t="s">
        <v>33</v>
      </c>
      <c r="B10" s="24">
        <v>19</v>
      </c>
      <c r="C10" s="29" t="s">
        <v>117</v>
      </c>
      <c r="D10" s="24">
        <v>2016</v>
      </c>
      <c r="E10" s="25"/>
      <c r="F10" s="27"/>
      <c r="G10" s="25"/>
    </row>
    <row r="11" spans="1:7" s="23" customFormat="1" ht="18">
      <c r="A11" s="25" t="s">
        <v>34</v>
      </c>
      <c r="B11" s="30" t="s">
        <v>83</v>
      </c>
      <c r="C11" s="29" t="s">
        <v>87</v>
      </c>
      <c r="D11" s="24" t="s">
        <v>88</v>
      </c>
      <c r="E11" s="25"/>
      <c r="F11" s="27"/>
      <c r="G11" s="25"/>
    </row>
    <row r="12" spans="1:7" s="23" customFormat="1" ht="18">
      <c r="A12" s="25" t="s">
        <v>35</v>
      </c>
      <c r="B12" s="24">
        <v>12</v>
      </c>
      <c r="C12" s="29" t="s">
        <v>87</v>
      </c>
      <c r="D12" s="24" t="s">
        <v>147</v>
      </c>
      <c r="E12" s="25"/>
      <c r="F12" s="27"/>
      <c r="G12" s="25"/>
    </row>
    <row r="13" spans="1:7" s="23" customFormat="1" ht="18">
      <c r="A13" s="25" t="s">
        <v>36</v>
      </c>
      <c r="B13" s="24">
        <v>13</v>
      </c>
      <c r="C13" s="29" t="s">
        <v>87</v>
      </c>
      <c r="D13" s="24" t="s">
        <v>147</v>
      </c>
      <c r="E13" s="25"/>
      <c r="F13" s="27"/>
      <c r="G13" s="25"/>
    </row>
    <row r="14" spans="1:7" s="23" customFormat="1" ht="18">
      <c r="A14" s="25" t="s">
        <v>37</v>
      </c>
      <c r="B14" s="30" t="s">
        <v>84</v>
      </c>
      <c r="C14" s="29" t="s">
        <v>87</v>
      </c>
      <c r="D14" s="24" t="s">
        <v>88</v>
      </c>
      <c r="E14" s="25"/>
      <c r="F14" s="27"/>
      <c r="G14" s="25"/>
    </row>
    <row r="15" spans="1:7" s="23" customFormat="1" ht="18">
      <c r="A15" s="25" t="s">
        <v>45</v>
      </c>
      <c r="B15" s="24">
        <v>9</v>
      </c>
      <c r="C15" s="29" t="s">
        <v>166</v>
      </c>
      <c r="D15" s="24">
        <v>2017</v>
      </c>
      <c r="E15" s="25"/>
      <c r="F15" s="27"/>
      <c r="G15" s="25"/>
    </row>
    <row r="16" spans="1:7" s="23" customFormat="1" ht="18">
      <c r="A16" s="25" t="s">
        <v>38</v>
      </c>
      <c r="B16" s="24">
        <v>12</v>
      </c>
      <c r="C16" s="29" t="s">
        <v>87</v>
      </c>
      <c r="D16" s="24" t="s">
        <v>147</v>
      </c>
      <c r="E16" s="25"/>
      <c r="F16" s="27"/>
      <c r="G16" s="25"/>
    </row>
    <row r="17" spans="1:7" s="23" customFormat="1" ht="18">
      <c r="A17" s="25" t="s">
        <v>39</v>
      </c>
      <c r="B17" s="24">
        <v>9</v>
      </c>
      <c r="C17" s="29" t="s">
        <v>117</v>
      </c>
      <c r="D17" s="24">
        <v>2016</v>
      </c>
      <c r="E17" s="25"/>
      <c r="F17" s="27"/>
      <c r="G17" s="25"/>
    </row>
    <row r="18" spans="1:7" s="23" customFormat="1" ht="18">
      <c r="A18" s="25" t="s">
        <v>40</v>
      </c>
      <c r="B18" s="24">
        <v>5</v>
      </c>
      <c r="C18" s="29" t="s">
        <v>117</v>
      </c>
      <c r="D18" s="24">
        <v>2016</v>
      </c>
      <c r="E18" s="25"/>
      <c r="F18" s="27"/>
      <c r="G18" s="25"/>
    </row>
    <row r="19" spans="1:7" s="23" customFormat="1" ht="18">
      <c r="A19" s="25" t="s">
        <v>41</v>
      </c>
      <c r="B19" s="24">
        <v>2</v>
      </c>
      <c r="C19" s="29" t="s">
        <v>166</v>
      </c>
      <c r="D19" s="24">
        <v>2017</v>
      </c>
      <c r="E19" s="25"/>
      <c r="F19" s="27"/>
      <c r="G19" s="25"/>
    </row>
    <row r="20" spans="1:7" s="23" customFormat="1" ht="18">
      <c r="A20" s="25" t="s">
        <v>42</v>
      </c>
      <c r="B20" s="24">
        <v>33</v>
      </c>
      <c r="C20" s="29" t="s">
        <v>87</v>
      </c>
      <c r="D20" s="24" t="s">
        <v>147</v>
      </c>
      <c r="E20" s="25"/>
      <c r="F20" s="27"/>
      <c r="G20" s="25"/>
    </row>
    <row r="21" spans="1:7" s="23" customFormat="1" ht="18">
      <c r="A21" s="25" t="s">
        <v>43</v>
      </c>
      <c r="B21" s="24">
        <v>33</v>
      </c>
      <c r="C21" s="29" t="s">
        <v>87</v>
      </c>
      <c r="D21" s="24" t="s">
        <v>88</v>
      </c>
      <c r="F21" s="27"/>
      <c r="G21" s="27"/>
    </row>
    <row r="36" spans="1:1" ht="23">
      <c r="A36" s="34"/>
    </row>
  </sheetData>
  <phoneticPr fontId="18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A10" workbookViewId="0">
      <selection activeCell="A2" sqref="A2"/>
    </sheetView>
  </sheetViews>
  <sheetFormatPr baseColWidth="10" defaultRowHeight="15" x14ac:dyDescent="0"/>
  <cols>
    <col min="1" max="1" width="58.6640625" customWidth="1"/>
    <col min="10" max="10" width="13.83203125" customWidth="1"/>
    <col min="11" max="11" width="12" bestFit="1" customWidth="1"/>
    <col min="12" max="12" width="13.1640625" customWidth="1"/>
    <col min="13" max="13" width="13.33203125" customWidth="1"/>
    <col min="15" max="15" width="13.33203125" customWidth="1"/>
  </cols>
  <sheetData>
    <row r="1" spans="1:14" ht="19" thickBot="1">
      <c r="A1" s="5" t="s">
        <v>0</v>
      </c>
      <c r="B1" s="1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2" t="s">
        <v>25</v>
      </c>
      <c r="K1" s="2" t="s">
        <v>10</v>
      </c>
      <c r="L1" s="7"/>
      <c r="M1" s="7"/>
    </row>
    <row r="2" spans="1:14" ht="20">
      <c r="A2" s="8" t="s">
        <v>85</v>
      </c>
      <c r="B2" s="20">
        <f>AVERAGE(C7:K7)</f>
        <v>17</v>
      </c>
      <c r="C2" s="21">
        <f>AVERAGE(C8:K8)</f>
        <v>3</v>
      </c>
      <c r="D2" s="21">
        <f>AVERAGE(C9:K9)</f>
        <v>2</v>
      </c>
      <c r="E2" s="21">
        <f>AVERAGE(C10:K10)</f>
        <v>1.1111111111111112</v>
      </c>
      <c r="F2" s="21">
        <f>AVERAGE(C11:K11)</f>
        <v>0.1111111111111111</v>
      </c>
      <c r="G2" s="21">
        <f>AVERAGE(B12:K12)</f>
        <v>2.2222222222222223</v>
      </c>
      <c r="H2" s="35">
        <v>0.4839</v>
      </c>
      <c r="I2" s="35">
        <v>0.28399999999999997</v>
      </c>
      <c r="J2" s="36">
        <v>0.88239999999999996</v>
      </c>
      <c r="K2" s="22">
        <f>AVERAGE(C15:K15)</f>
        <v>12.111111111111111</v>
      </c>
      <c r="L2" s="7"/>
      <c r="M2" s="7"/>
    </row>
    <row r="3" spans="1:14" ht="18">
      <c r="A3" s="9"/>
      <c r="B3" s="10"/>
      <c r="C3" s="10"/>
      <c r="D3" s="10"/>
      <c r="E3" s="10"/>
      <c r="F3" s="10"/>
      <c r="G3" s="10"/>
      <c r="H3" s="10"/>
      <c r="I3" s="11"/>
      <c r="J3" s="10"/>
      <c r="K3" s="10"/>
      <c r="L3" s="10"/>
      <c r="M3" s="10"/>
      <c r="N3" s="10"/>
    </row>
    <row r="4" spans="1:14" ht="18">
      <c r="A4" s="12"/>
      <c r="B4" s="10"/>
      <c r="C4" s="10"/>
      <c r="D4" s="10"/>
      <c r="E4" s="10"/>
      <c r="F4" s="10"/>
      <c r="G4" s="10"/>
      <c r="H4" s="10"/>
      <c r="I4" s="10"/>
      <c r="J4" s="10"/>
      <c r="K4" s="13"/>
      <c r="L4" s="13"/>
      <c r="M4" s="13"/>
      <c r="N4" s="13"/>
    </row>
    <row r="5" spans="1:14" ht="19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8" thickBot="1">
      <c r="A6" s="71" t="s">
        <v>86</v>
      </c>
      <c r="B6" s="14"/>
      <c r="C6" s="3" t="s">
        <v>11</v>
      </c>
      <c r="D6" s="3" t="s">
        <v>12</v>
      </c>
      <c r="E6" s="4" t="s">
        <v>13</v>
      </c>
      <c r="F6" s="4" t="s">
        <v>14</v>
      </c>
      <c r="G6" s="4" t="s">
        <v>15</v>
      </c>
      <c r="H6" s="4" t="s">
        <v>16</v>
      </c>
      <c r="I6" s="4" t="s">
        <v>17</v>
      </c>
      <c r="J6" s="4" t="s">
        <v>18</v>
      </c>
      <c r="K6" s="4" t="s">
        <v>19</v>
      </c>
      <c r="L6" s="4" t="s">
        <v>76</v>
      </c>
      <c r="M6" s="15" t="s">
        <v>20</v>
      </c>
    </row>
    <row r="7" spans="1:14" ht="18" thickBot="1">
      <c r="A7" s="71"/>
      <c r="B7" s="16" t="s">
        <v>1</v>
      </c>
      <c r="C7" s="31">
        <v>22</v>
      </c>
      <c r="D7" s="31">
        <v>17</v>
      </c>
      <c r="E7" s="31">
        <v>14</v>
      </c>
      <c r="F7" s="31">
        <v>11</v>
      </c>
      <c r="G7" s="31">
        <v>8</v>
      </c>
      <c r="H7" s="31">
        <v>28</v>
      </c>
      <c r="I7" s="31">
        <v>22</v>
      </c>
      <c r="J7" s="31">
        <v>17</v>
      </c>
      <c r="K7" s="31">
        <v>14</v>
      </c>
      <c r="L7" s="31">
        <v>21</v>
      </c>
      <c r="M7" s="17">
        <f t="shared" ref="M7:M12" si="0">SUM(C7:L7)</f>
        <v>174</v>
      </c>
    </row>
    <row r="8" spans="1:14" ht="18" thickBot="1">
      <c r="A8" s="71"/>
      <c r="B8" s="18" t="s">
        <v>2</v>
      </c>
      <c r="C8" s="31">
        <v>4</v>
      </c>
      <c r="D8" s="33">
        <v>1</v>
      </c>
      <c r="E8" s="31">
        <v>5</v>
      </c>
      <c r="F8" s="31">
        <v>6</v>
      </c>
      <c r="G8" s="31">
        <v>2</v>
      </c>
      <c r="H8" s="31">
        <v>2</v>
      </c>
      <c r="I8" s="31">
        <v>1</v>
      </c>
      <c r="J8" s="31">
        <v>4</v>
      </c>
      <c r="K8" s="31">
        <v>2</v>
      </c>
      <c r="L8" s="31">
        <v>3</v>
      </c>
      <c r="M8" s="17">
        <f t="shared" si="0"/>
        <v>30</v>
      </c>
    </row>
    <row r="9" spans="1:14" ht="18" thickBot="1">
      <c r="A9" s="71"/>
      <c r="B9" s="18" t="s">
        <v>3</v>
      </c>
      <c r="C9" s="31">
        <v>3</v>
      </c>
      <c r="D9" s="31">
        <v>1</v>
      </c>
      <c r="E9" s="31">
        <v>2</v>
      </c>
      <c r="F9" s="31">
        <v>1</v>
      </c>
      <c r="G9" s="31">
        <v>1</v>
      </c>
      <c r="H9" s="31">
        <v>2</v>
      </c>
      <c r="I9" s="31">
        <v>0</v>
      </c>
      <c r="J9" s="31">
        <v>2</v>
      </c>
      <c r="K9" s="31">
        <v>6</v>
      </c>
      <c r="L9" s="31">
        <v>3</v>
      </c>
      <c r="M9" s="17">
        <f t="shared" si="0"/>
        <v>21</v>
      </c>
    </row>
    <row r="10" spans="1:14" ht="18" thickBot="1">
      <c r="A10" s="71"/>
      <c r="B10" s="18" t="s">
        <v>4</v>
      </c>
      <c r="C10" s="31">
        <v>0</v>
      </c>
      <c r="D10" s="31">
        <v>0</v>
      </c>
      <c r="E10" s="31">
        <v>2</v>
      </c>
      <c r="F10" s="31">
        <v>1</v>
      </c>
      <c r="G10" s="31">
        <v>2</v>
      </c>
      <c r="H10" s="31">
        <v>3</v>
      </c>
      <c r="I10" s="31">
        <v>0</v>
      </c>
      <c r="J10" s="31">
        <v>1</v>
      </c>
      <c r="K10" s="31">
        <v>1</v>
      </c>
      <c r="L10" s="31">
        <v>1</v>
      </c>
      <c r="M10" s="17">
        <f t="shared" si="0"/>
        <v>11</v>
      </c>
    </row>
    <row r="11" spans="1:14" ht="18" thickBot="1">
      <c r="A11" s="71"/>
      <c r="B11" s="18" t="s">
        <v>5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1</v>
      </c>
      <c r="I11" s="31">
        <v>0</v>
      </c>
      <c r="J11" s="31">
        <v>0</v>
      </c>
      <c r="K11" s="31">
        <v>0</v>
      </c>
      <c r="L11" s="31">
        <v>0</v>
      </c>
      <c r="M11" s="17">
        <f t="shared" si="0"/>
        <v>1</v>
      </c>
    </row>
    <row r="12" spans="1:14" ht="18" thickBot="1">
      <c r="A12" s="71"/>
      <c r="B12" s="18" t="s">
        <v>6</v>
      </c>
      <c r="C12" s="31">
        <v>7</v>
      </c>
      <c r="D12" s="31">
        <v>3</v>
      </c>
      <c r="E12" s="31">
        <v>2</v>
      </c>
      <c r="F12" s="31">
        <v>3</v>
      </c>
      <c r="G12" s="31">
        <v>0</v>
      </c>
      <c r="H12" s="31">
        <v>2</v>
      </c>
      <c r="I12" s="31">
        <v>1</v>
      </c>
      <c r="J12" s="31">
        <v>1</v>
      </c>
      <c r="K12" s="31">
        <v>1</v>
      </c>
      <c r="L12" s="31">
        <v>1</v>
      </c>
      <c r="M12" s="17">
        <f t="shared" si="0"/>
        <v>21</v>
      </c>
    </row>
    <row r="13" spans="1:14" ht="18" thickBot="1">
      <c r="A13" s="71"/>
      <c r="B13" s="18" t="s">
        <v>21</v>
      </c>
      <c r="C13" s="38" t="s">
        <v>53</v>
      </c>
      <c r="D13" s="31" t="s">
        <v>47</v>
      </c>
      <c r="E13" s="31" t="s">
        <v>58</v>
      </c>
      <c r="F13" s="31" t="s">
        <v>61</v>
      </c>
      <c r="G13" s="31" t="s">
        <v>64</v>
      </c>
      <c r="H13" s="31" t="s">
        <v>66</v>
      </c>
      <c r="I13" s="31" t="s">
        <v>69</v>
      </c>
      <c r="J13" s="31" t="s">
        <v>72</v>
      </c>
      <c r="K13" s="31" t="s">
        <v>59</v>
      </c>
      <c r="L13" s="31" t="s">
        <v>48</v>
      </c>
      <c r="M13" s="17" t="s">
        <v>79</v>
      </c>
    </row>
    <row r="14" spans="1:14" ht="18" thickBot="1">
      <c r="A14" s="71"/>
      <c r="B14" s="18" t="s">
        <v>22</v>
      </c>
      <c r="C14" s="31" t="s">
        <v>54</v>
      </c>
      <c r="D14" s="31" t="s">
        <v>48</v>
      </c>
      <c r="E14" s="31" t="s">
        <v>59</v>
      </c>
      <c r="F14" s="31" t="s">
        <v>62</v>
      </c>
      <c r="G14" s="31" t="s">
        <v>50</v>
      </c>
      <c r="H14" s="31" t="s">
        <v>49</v>
      </c>
      <c r="I14" s="31" t="s">
        <v>64</v>
      </c>
      <c r="J14" s="31" t="s">
        <v>73</v>
      </c>
      <c r="K14" s="31" t="s">
        <v>50</v>
      </c>
      <c r="L14" s="31" t="s">
        <v>77</v>
      </c>
      <c r="M14" s="17" t="s">
        <v>80</v>
      </c>
    </row>
    <row r="15" spans="1:14" ht="18" thickBot="1">
      <c r="A15" s="71"/>
      <c r="B15" s="19" t="s">
        <v>10</v>
      </c>
      <c r="C15" s="32">
        <v>18</v>
      </c>
      <c r="D15" s="32">
        <v>10</v>
      </c>
      <c r="E15" s="32">
        <v>12</v>
      </c>
      <c r="F15" s="32">
        <v>3</v>
      </c>
      <c r="G15" s="32">
        <v>4</v>
      </c>
      <c r="H15" s="32">
        <v>30</v>
      </c>
      <c r="I15" s="32">
        <v>12</v>
      </c>
      <c r="J15" s="32">
        <v>8</v>
      </c>
      <c r="K15" s="32">
        <v>12</v>
      </c>
      <c r="L15" s="32">
        <v>11</v>
      </c>
      <c r="M15" s="17">
        <f>SUM(E15:L15)</f>
        <v>92</v>
      </c>
    </row>
    <row r="16" spans="1:14" ht="18" thickBot="1">
      <c r="A16" s="71"/>
      <c r="B16" s="19" t="s">
        <v>26</v>
      </c>
      <c r="C16" s="32" t="s">
        <v>23</v>
      </c>
      <c r="D16" s="32" t="s">
        <v>56</v>
      </c>
      <c r="E16" s="32" t="s">
        <v>24</v>
      </c>
      <c r="F16" s="32" t="s">
        <v>24</v>
      </c>
      <c r="G16" s="32" t="s">
        <v>56</v>
      </c>
      <c r="H16" s="32" t="s">
        <v>67</v>
      </c>
      <c r="I16" s="32" t="s">
        <v>70</v>
      </c>
      <c r="J16" s="32" t="s">
        <v>74</v>
      </c>
      <c r="K16" s="32" t="s">
        <v>67</v>
      </c>
      <c r="L16" s="32" t="s">
        <v>46</v>
      </c>
      <c r="M16" s="15" t="s">
        <v>81</v>
      </c>
    </row>
    <row r="17" spans="1:13" ht="18" thickBot="1">
      <c r="A17" s="71"/>
      <c r="B17" s="19" t="s">
        <v>9</v>
      </c>
      <c r="C17" s="32" t="s">
        <v>52</v>
      </c>
      <c r="D17" s="32" t="s">
        <v>55</v>
      </c>
      <c r="E17" s="32" t="s">
        <v>57</v>
      </c>
      <c r="F17" s="32" t="s">
        <v>60</v>
      </c>
      <c r="G17" s="32" t="s">
        <v>63</v>
      </c>
      <c r="H17" s="32" t="s">
        <v>65</v>
      </c>
      <c r="I17" s="32" t="s">
        <v>68</v>
      </c>
      <c r="J17" s="32" t="s">
        <v>71</v>
      </c>
      <c r="K17" s="32" t="s">
        <v>75</v>
      </c>
      <c r="L17" s="32" t="s">
        <v>71</v>
      </c>
      <c r="M17" s="15" t="s">
        <v>78</v>
      </c>
    </row>
    <row r="19" spans="1:13" ht="16" thickBot="1"/>
    <row r="20" spans="1:13" ht="19" thickBot="1">
      <c r="A20" s="5" t="s">
        <v>0</v>
      </c>
      <c r="B20" s="1" t="s">
        <v>1</v>
      </c>
      <c r="C20" s="6" t="s">
        <v>2</v>
      </c>
      <c r="D20" s="6" t="s">
        <v>3</v>
      </c>
      <c r="E20" s="6" t="s">
        <v>4</v>
      </c>
      <c r="F20" s="6" t="s">
        <v>5</v>
      </c>
      <c r="G20" s="6" t="s">
        <v>6</v>
      </c>
      <c r="H20" s="6" t="s">
        <v>7</v>
      </c>
      <c r="I20" s="6" t="s">
        <v>8</v>
      </c>
      <c r="J20" s="2" t="s">
        <v>25</v>
      </c>
      <c r="K20" s="2" t="s">
        <v>10</v>
      </c>
    </row>
    <row r="21" spans="1:13" ht="20">
      <c r="A21" s="8" t="s">
        <v>91</v>
      </c>
      <c r="B21" s="20">
        <f>AVERAGE(C26:I26)</f>
        <v>16.428571428571427</v>
      </c>
      <c r="C21" s="21">
        <f>AVERAGE(C27:I27)</f>
        <v>4.8571428571428568</v>
      </c>
      <c r="D21" s="21">
        <f>AVERAGE(C28:I28)</f>
        <v>3.5714285714285716</v>
      </c>
      <c r="E21" s="21">
        <f>AVERAGE(C29:I29)</f>
        <v>1.4285714285714286</v>
      </c>
      <c r="F21" s="21">
        <f>AVERAGE(C30:I30)</f>
        <v>0</v>
      </c>
      <c r="G21" s="21">
        <f>AVERAGE(B31:I31)</f>
        <v>4.5714285714285712</v>
      </c>
      <c r="H21" s="35">
        <v>0.36209999999999998</v>
      </c>
      <c r="I21" s="35">
        <v>0.2424</v>
      </c>
      <c r="J21" s="36">
        <v>0.75760000000000005</v>
      </c>
      <c r="K21" s="22">
        <f>AVERAGE(C34:I34)</f>
        <v>8.1428571428571423</v>
      </c>
    </row>
    <row r="22" spans="1:13" ht="18">
      <c r="A22" s="9"/>
      <c r="B22" s="10"/>
      <c r="C22" s="10"/>
      <c r="D22" s="10"/>
      <c r="E22" s="10"/>
      <c r="F22" s="10"/>
      <c r="G22" s="10"/>
      <c r="H22" s="10"/>
      <c r="I22" s="11"/>
      <c r="J22" s="10"/>
      <c r="K22" s="10"/>
    </row>
    <row r="23" spans="1:13" ht="18">
      <c r="A23" s="12"/>
      <c r="B23" s="10"/>
      <c r="C23" s="10"/>
      <c r="D23" s="10"/>
      <c r="E23" s="10"/>
      <c r="F23" s="10"/>
      <c r="G23" s="10"/>
      <c r="H23" s="10"/>
      <c r="I23" s="10"/>
      <c r="J23" s="10"/>
      <c r="K23" s="13"/>
    </row>
    <row r="24" spans="1:13" ht="19" thickBo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3" ht="18" thickBot="1">
      <c r="A25" s="71" t="s">
        <v>92</v>
      </c>
      <c r="B25" s="14"/>
      <c r="C25" s="3" t="s">
        <v>11</v>
      </c>
      <c r="D25" s="3" t="s">
        <v>12</v>
      </c>
      <c r="E25" s="4" t="s">
        <v>13</v>
      </c>
      <c r="F25" s="4" t="s">
        <v>14</v>
      </c>
      <c r="G25" s="4" t="s">
        <v>15</v>
      </c>
      <c r="H25" s="4" t="s">
        <v>16</v>
      </c>
      <c r="I25" s="4" t="s">
        <v>17</v>
      </c>
      <c r="J25" s="15" t="s">
        <v>20</v>
      </c>
    </row>
    <row r="26" spans="1:13" ht="18" thickBot="1">
      <c r="A26" s="71"/>
      <c r="B26" s="16" t="s">
        <v>1</v>
      </c>
      <c r="C26" s="31">
        <v>8</v>
      </c>
      <c r="D26" s="31">
        <v>18</v>
      </c>
      <c r="E26" s="31">
        <v>9</v>
      </c>
      <c r="F26" s="31">
        <v>12</v>
      </c>
      <c r="G26" s="31">
        <v>22</v>
      </c>
      <c r="H26" s="31">
        <v>33</v>
      </c>
      <c r="I26" s="31">
        <v>13</v>
      </c>
      <c r="J26" s="17">
        <f t="shared" ref="J26:J31" si="1">SUM(C26:I26)</f>
        <v>115</v>
      </c>
    </row>
    <row r="27" spans="1:13" ht="18" thickBot="1">
      <c r="A27" s="71"/>
      <c r="B27" s="18" t="s">
        <v>2</v>
      </c>
      <c r="C27" s="31">
        <v>8</v>
      </c>
      <c r="D27" s="33">
        <v>7</v>
      </c>
      <c r="E27" s="31">
        <v>3</v>
      </c>
      <c r="F27" s="31">
        <v>2</v>
      </c>
      <c r="G27" s="31">
        <v>2</v>
      </c>
      <c r="H27" s="31">
        <v>2</v>
      </c>
      <c r="I27" s="31">
        <v>10</v>
      </c>
      <c r="J27" s="17">
        <f t="shared" si="1"/>
        <v>34</v>
      </c>
    </row>
    <row r="28" spans="1:13" ht="18" thickBot="1">
      <c r="A28" s="71"/>
      <c r="B28" s="18" t="s">
        <v>3</v>
      </c>
      <c r="C28" s="31">
        <v>2</v>
      </c>
      <c r="D28" s="31">
        <v>4</v>
      </c>
      <c r="E28" s="31">
        <v>0</v>
      </c>
      <c r="F28" s="31">
        <v>3</v>
      </c>
      <c r="G28" s="31">
        <v>1</v>
      </c>
      <c r="H28" s="31">
        <v>6</v>
      </c>
      <c r="I28" s="31">
        <v>9</v>
      </c>
      <c r="J28" s="17">
        <f t="shared" si="1"/>
        <v>25</v>
      </c>
    </row>
    <row r="29" spans="1:13" ht="18" thickBot="1">
      <c r="A29" s="71"/>
      <c r="B29" s="18" t="s">
        <v>4</v>
      </c>
      <c r="C29" s="31">
        <v>1</v>
      </c>
      <c r="D29" s="31">
        <v>1</v>
      </c>
      <c r="E29" s="31">
        <v>0</v>
      </c>
      <c r="F29" s="31">
        <v>0</v>
      </c>
      <c r="G29" s="31">
        <v>1</v>
      </c>
      <c r="H29" s="31">
        <v>5</v>
      </c>
      <c r="I29" s="31">
        <v>2</v>
      </c>
      <c r="J29" s="17">
        <f t="shared" si="1"/>
        <v>10</v>
      </c>
    </row>
    <row r="30" spans="1:13" ht="18" thickBot="1">
      <c r="A30" s="71"/>
      <c r="B30" s="18" t="s">
        <v>5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17">
        <f t="shared" si="1"/>
        <v>0</v>
      </c>
    </row>
    <row r="31" spans="1:13" ht="18" thickBot="1">
      <c r="A31" s="71"/>
      <c r="B31" s="18" t="s">
        <v>6</v>
      </c>
      <c r="C31" s="31">
        <v>3</v>
      </c>
      <c r="D31" s="31">
        <v>4</v>
      </c>
      <c r="E31" s="31">
        <v>1</v>
      </c>
      <c r="F31" s="31">
        <v>7</v>
      </c>
      <c r="G31" s="31">
        <v>4</v>
      </c>
      <c r="H31" s="31">
        <v>4</v>
      </c>
      <c r="I31" s="31">
        <v>9</v>
      </c>
      <c r="J31" s="17">
        <f t="shared" si="1"/>
        <v>32</v>
      </c>
    </row>
    <row r="32" spans="1:13" ht="18" thickBot="1">
      <c r="A32" s="71"/>
      <c r="B32" s="18" t="s">
        <v>21</v>
      </c>
      <c r="C32" s="38" t="s">
        <v>94</v>
      </c>
      <c r="D32" s="31" t="s">
        <v>97</v>
      </c>
      <c r="E32" s="31" t="s">
        <v>62</v>
      </c>
      <c r="F32" s="31" t="s">
        <v>101</v>
      </c>
      <c r="G32" s="31" t="s">
        <v>50</v>
      </c>
      <c r="H32" s="31" t="s">
        <v>107</v>
      </c>
      <c r="I32" s="31" t="s">
        <v>110</v>
      </c>
      <c r="J32" s="17" t="s">
        <v>114</v>
      </c>
    </row>
    <row r="33" spans="1:10" ht="18" thickBot="1">
      <c r="A33" s="71"/>
      <c r="B33" s="18" t="s">
        <v>22</v>
      </c>
      <c r="C33" s="31" t="s">
        <v>95</v>
      </c>
      <c r="D33" s="31" t="s">
        <v>47</v>
      </c>
      <c r="E33" s="31" t="s">
        <v>99</v>
      </c>
      <c r="F33" s="31" t="s">
        <v>102</v>
      </c>
      <c r="G33" s="31" t="s">
        <v>104</v>
      </c>
      <c r="H33" s="31" t="s">
        <v>108</v>
      </c>
      <c r="I33" s="31" t="s">
        <v>111</v>
      </c>
      <c r="J33" s="17" t="s">
        <v>115</v>
      </c>
    </row>
    <row r="34" spans="1:10" ht="18" thickBot="1">
      <c r="A34" s="71"/>
      <c r="B34" s="19" t="s">
        <v>10</v>
      </c>
      <c r="C34" s="32">
        <v>12</v>
      </c>
      <c r="D34" s="32">
        <v>20</v>
      </c>
      <c r="E34" s="32">
        <v>-2</v>
      </c>
      <c r="F34" s="32">
        <v>-4</v>
      </c>
      <c r="G34" s="32">
        <v>2</v>
      </c>
      <c r="H34" s="32">
        <v>20</v>
      </c>
      <c r="I34" s="32">
        <v>9</v>
      </c>
      <c r="J34" s="17">
        <f>SUM(C34:I34)</f>
        <v>57</v>
      </c>
    </row>
    <row r="35" spans="1:10" ht="18" thickBot="1">
      <c r="A35" s="71"/>
      <c r="B35" s="19" t="s">
        <v>26</v>
      </c>
      <c r="C35" s="32" t="s">
        <v>24</v>
      </c>
      <c r="D35" s="32" t="s">
        <v>24</v>
      </c>
      <c r="E35" s="32" t="s">
        <v>49</v>
      </c>
      <c r="F35" s="32" t="s">
        <v>23</v>
      </c>
      <c r="G35" s="32" t="s">
        <v>105</v>
      </c>
      <c r="H35" s="32" t="s">
        <v>53</v>
      </c>
      <c r="I35" s="32" t="s">
        <v>112</v>
      </c>
      <c r="J35" s="15" t="s">
        <v>116</v>
      </c>
    </row>
    <row r="36" spans="1:10" ht="18" thickBot="1">
      <c r="A36" s="71"/>
      <c r="B36" s="19" t="s">
        <v>9</v>
      </c>
      <c r="C36" s="32" t="s">
        <v>93</v>
      </c>
      <c r="D36" s="32" t="s">
        <v>96</v>
      </c>
      <c r="E36" s="32" t="s">
        <v>98</v>
      </c>
      <c r="F36" s="32" t="s">
        <v>100</v>
      </c>
      <c r="G36" s="32" t="s">
        <v>103</v>
      </c>
      <c r="H36" s="32" t="s">
        <v>106</v>
      </c>
      <c r="I36" s="32" t="s">
        <v>109</v>
      </c>
      <c r="J36" s="15" t="s">
        <v>113</v>
      </c>
    </row>
  </sheetData>
  <mergeCells count="2">
    <mergeCell ref="A6:A17"/>
    <mergeCell ref="A25:A3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K10" sqref="K10"/>
    </sheetView>
  </sheetViews>
  <sheetFormatPr baseColWidth="10" defaultRowHeight="15" x14ac:dyDescent="0"/>
  <cols>
    <col min="1" max="1" width="52.1640625" customWidth="1"/>
    <col min="5" max="5" width="15" customWidth="1"/>
    <col min="8" max="8" width="11" bestFit="1" customWidth="1"/>
    <col min="9" max="9" width="13" customWidth="1"/>
    <col min="10" max="10" width="12.83203125" customWidth="1"/>
  </cols>
  <sheetData>
    <row r="1" spans="1:12" ht="19" thickBot="1">
      <c r="A1" s="40" t="s">
        <v>0</v>
      </c>
      <c r="B1" s="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  <c r="H1" s="41" t="s">
        <v>7</v>
      </c>
      <c r="I1" s="41" t="s">
        <v>8</v>
      </c>
      <c r="J1" s="42" t="s">
        <v>25</v>
      </c>
      <c r="K1" s="2" t="s">
        <v>10</v>
      </c>
      <c r="L1" s="2" t="s">
        <v>118</v>
      </c>
    </row>
    <row r="2" spans="1:12" ht="20">
      <c r="A2" s="43" t="s">
        <v>120</v>
      </c>
      <c r="B2" s="44">
        <f>E7/L2</f>
        <v>17</v>
      </c>
      <c r="C2" s="44">
        <f>E8/L2</f>
        <v>3.7647058823529411</v>
      </c>
      <c r="D2" s="44">
        <f>E9/+L2</f>
        <v>2.7058823529411766</v>
      </c>
      <c r="E2" s="44">
        <f>E10/L2</f>
        <v>1.2352941176470589</v>
      </c>
      <c r="F2" s="44">
        <f>E11/L2</f>
        <v>5.8823529411764705E-2</v>
      </c>
      <c r="G2" s="44">
        <f>E12/L2</f>
        <v>3.1176470588235294</v>
      </c>
      <c r="H2" s="70">
        <v>0.42499999999999999</v>
      </c>
      <c r="I2" s="45">
        <v>0.26529999999999998</v>
      </c>
      <c r="J2" s="46">
        <v>0.83330000000000004</v>
      </c>
      <c r="K2" s="44">
        <f>E16/L2</f>
        <v>8.764705882352942</v>
      </c>
      <c r="L2" s="47">
        <v>17</v>
      </c>
    </row>
    <row r="3" spans="1:12" ht="18">
      <c r="A3" s="48"/>
      <c r="B3" s="49"/>
      <c r="C3" s="49"/>
      <c r="D3" s="49"/>
      <c r="E3" s="49"/>
      <c r="F3" s="49"/>
      <c r="G3" s="49"/>
      <c r="H3" s="49"/>
      <c r="I3" s="50"/>
      <c r="J3" s="49"/>
      <c r="K3" s="49"/>
    </row>
    <row r="4" spans="1:12" ht="18">
      <c r="A4" s="51"/>
      <c r="B4" s="49"/>
      <c r="C4" s="49"/>
      <c r="D4" s="49"/>
      <c r="E4" s="49"/>
      <c r="F4" s="49"/>
      <c r="G4" s="49"/>
      <c r="H4" s="49"/>
      <c r="I4" s="49"/>
      <c r="J4" s="49"/>
      <c r="K4" s="52"/>
    </row>
    <row r="5" spans="1:12" ht="18" thickBo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2" ht="18" thickBot="1">
      <c r="A6" s="72" t="s">
        <v>120</v>
      </c>
      <c r="B6" s="53"/>
      <c r="C6" s="54" t="s">
        <v>87</v>
      </c>
      <c r="D6" s="54" t="s">
        <v>119</v>
      </c>
      <c r="E6" s="55" t="s">
        <v>20</v>
      </c>
    </row>
    <row r="7" spans="1:12" ht="17">
      <c r="A7" s="73"/>
      <c r="B7" s="56" t="s">
        <v>1</v>
      </c>
      <c r="C7" s="57">
        <v>174</v>
      </c>
      <c r="D7" s="57">
        <v>115</v>
      </c>
      <c r="E7" s="58">
        <f t="shared" ref="E7:E12" si="0">SUM(C7:D7)</f>
        <v>289</v>
      </c>
    </row>
    <row r="8" spans="1:12" ht="17">
      <c r="A8" s="73"/>
      <c r="B8" s="59" t="s">
        <v>2</v>
      </c>
      <c r="C8" s="60">
        <v>30</v>
      </c>
      <c r="D8" s="60">
        <v>34</v>
      </c>
      <c r="E8" s="58">
        <f t="shared" si="0"/>
        <v>64</v>
      </c>
    </row>
    <row r="9" spans="1:12" ht="17">
      <c r="A9" s="73"/>
      <c r="B9" s="59" t="s">
        <v>3</v>
      </c>
      <c r="C9" s="31">
        <v>21</v>
      </c>
      <c r="D9" s="61">
        <v>25</v>
      </c>
      <c r="E9" s="58">
        <f t="shared" si="0"/>
        <v>46</v>
      </c>
    </row>
    <row r="10" spans="1:12" ht="17">
      <c r="A10" s="73"/>
      <c r="B10" s="59" t="s">
        <v>4</v>
      </c>
      <c r="C10" s="60">
        <v>11</v>
      </c>
      <c r="D10" s="61">
        <v>10</v>
      </c>
      <c r="E10" s="58">
        <f t="shared" si="0"/>
        <v>21</v>
      </c>
    </row>
    <row r="11" spans="1:12" ht="17">
      <c r="A11" s="73"/>
      <c r="B11" s="59" t="s">
        <v>5</v>
      </c>
      <c r="C11" s="60">
        <v>1</v>
      </c>
      <c r="D11" s="61">
        <v>0</v>
      </c>
      <c r="E11" s="58">
        <f t="shared" si="0"/>
        <v>1</v>
      </c>
    </row>
    <row r="12" spans="1:12" ht="17">
      <c r="A12" s="73"/>
      <c r="B12" s="59" t="s">
        <v>6</v>
      </c>
      <c r="C12" s="60">
        <v>21</v>
      </c>
      <c r="D12" s="61">
        <v>32</v>
      </c>
      <c r="E12" s="58">
        <f t="shared" si="0"/>
        <v>53</v>
      </c>
    </row>
    <row r="13" spans="1:12" ht="17">
      <c r="A13" s="73"/>
      <c r="B13" s="59" t="s">
        <v>21</v>
      </c>
      <c r="C13" s="62" t="s">
        <v>79</v>
      </c>
      <c r="D13" s="61" t="s">
        <v>114</v>
      </c>
      <c r="E13" s="17" t="s">
        <v>122</v>
      </c>
    </row>
    <row r="14" spans="1:12" ht="18" thickBot="1">
      <c r="A14" s="73"/>
      <c r="B14" s="59" t="s">
        <v>22</v>
      </c>
      <c r="C14" s="60" t="s">
        <v>80</v>
      </c>
      <c r="D14" s="61" t="s">
        <v>115</v>
      </c>
      <c r="E14" s="17" t="s">
        <v>123</v>
      </c>
    </row>
    <row r="15" spans="1:12" ht="18" thickBot="1">
      <c r="A15" s="73"/>
      <c r="B15" s="63" t="s">
        <v>26</v>
      </c>
      <c r="C15" s="32" t="s">
        <v>81</v>
      </c>
      <c r="D15" s="54" t="s">
        <v>116</v>
      </c>
      <c r="E15" s="58" t="s">
        <v>124</v>
      </c>
    </row>
    <row r="16" spans="1:12" ht="18" thickBot="1">
      <c r="A16" s="73"/>
      <c r="B16" s="64" t="s">
        <v>10</v>
      </c>
      <c r="C16" s="32">
        <v>92</v>
      </c>
      <c r="D16" s="65">
        <v>57</v>
      </c>
      <c r="E16" s="58">
        <f>SUM(C16:D16)</f>
        <v>149</v>
      </c>
    </row>
    <row r="17" spans="1:5" ht="18" thickBot="1">
      <c r="A17" s="74"/>
      <c r="B17" s="63" t="s">
        <v>9</v>
      </c>
      <c r="C17" s="32" t="s">
        <v>78</v>
      </c>
      <c r="D17" s="54" t="s">
        <v>113</v>
      </c>
      <c r="E17" s="58" t="s">
        <v>125</v>
      </c>
    </row>
  </sheetData>
  <mergeCells count="1">
    <mergeCell ref="A6:A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K17" sqref="A1:K17"/>
    </sheetView>
  </sheetViews>
  <sheetFormatPr baseColWidth="10" defaultRowHeight="15" x14ac:dyDescent="0"/>
  <cols>
    <col min="1" max="1" width="49.83203125" customWidth="1"/>
    <col min="10" max="10" width="12.33203125" customWidth="1"/>
    <col min="11" max="11" width="15.83203125" customWidth="1"/>
  </cols>
  <sheetData>
    <row r="1" spans="1:13" ht="19" thickBot="1">
      <c r="A1" s="5" t="s">
        <v>0</v>
      </c>
      <c r="B1" s="1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2" t="s">
        <v>25</v>
      </c>
      <c r="K1" s="2" t="s">
        <v>10</v>
      </c>
      <c r="L1" s="7"/>
      <c r="M1" s="7"/>
    </row>
    <row r="2" spans="1:13" ht="20">
      <c r="A2" s="8" t="s">
        <v>121</v>
      </c>
      <c r="B2" s="20">
        <f>AVERAGE(C7:J7)</f>
        <v>15.25</v>
      </c>
      <c r="C2" s="21">
        <f>AVERAGE(C8:J8)</f>
        <v>4.875</v>
      </c>
      <c r="D2" s="21">
        <f>AVERAGE(C9:J9)</f>
        <v>3.875</v>
      </c>
      <c r="E2" s="21">
        <f>AVERAGE(C10:J10)</f>
        <v>0.75</v>
      </c>
      <c r="F2" s="21">
        <f>AVERAGE(C11:J11)</f>
        <v>0.375</v>
      </c>
      <c r="G2" s="21">
        <f>AVERAGE(B12:J12)</f>
        <v>3.5</v>
      </c>
      <c r="H2" s="35">
        <v>0.39679999999999999</v>
      </c>
      <c r="I2" s="35">
        <v>0.24660000000000001</v>
      </c>
      <c r="J2" s="36">
        <v>0.66669999999999996</v>
      </c>
      <c r="K2" s="21">
        <f>AVERAGE(C16:J16)</f>
        <v>8.875</v>
      </c>
      <c r="L2" s="7"/>
      <c r="M2" s="7"/>
    </row>
    <row r="3" spans="1:13" ht="18">
      <c r="A3" s="9"/>
      <c r="B3" s="10"/>
      <c r="C3" s="10"/>
      <c r="D3" s="10"/>
      <c r="E3" s="10"/>
      <c r="F3" s="10"/>
      <c r="G3" s="10"/>
      <c r="H3" s="10"/>
      <c r="I3" s="11"/>
      <c r="J3" s="10"/>
      <c r="K3" s="10"/>
      <c r="L3" s="10"/>
      <c r="M3" s="10"/>
    </row>
    <row r="4" spans="1:13" ht="18">
      <c r="A4" s="12"/>
      <c r="B4" s="10"/>
      <c r="C4" s="10"/>
      <c r="D4" s="10"/>
      <c r="E4" s="10"/>
      <c r="F4" s="10"/>
      <c r="G4" s="10"/>
      <c r="H4" s="10"/>
      <c r="I4" s="10"/>
      <c r="J4" s="10"/>
      <c r="K4" s="13"/>
      <c r="L4" s="13"/>
      <c r="M4" s="13"/>
    </row>
    <row r="5" spans="1:13" ht="19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8" thickBot="1">
      <c r="A6" s="71" t="s">
        <v>121</v>
      </c>
      <c r="B6" s="14"/>
      <c r="C6" s="3" t="s">
        <v>11</v>
      </c>
      <c r="D6" s="3" t="s">
        <v>12</v>
      </c>
      <c r="E6" s="4" t="s">
        <v>13</v>
      </c>
      <c r="F6" s="4" t="s">
        <v>14</v>
      </c>
      <c r="G6" s="4" t="s">
        <v>15</v>
      </c>
      <c r="H6" s="4" t="s">
        <v>16</v>
      </c>
      <c r="I6" s="4" t="s">
        <v>17</v>
      </c>
      <c r="J6" s="4" t="s">
        <v>18</v>
      </c>
      <c r="K6" s="15" t="s">
        <v>20</v>
      </c>
    </row>
    <row r="7" spans="1:13" ht="18" thickBot="1">
      <c r="A7" s="71"/>
      <c r="B7" s="16" t="s">
        <v>1</v>
      </c>
      <c r="C7" s="66">
        <v>5</v>
      </c>
      <c r="D7" s="66">
        <v>12</v>
      </c>
      <c r="E7" s="66">
        <v>15</v>
      </c>
      <c r="F7" s="66">
        <v>24</v>
      </c>
      <c r="G7" s="66">
        <v>18</v>
      </c>
      <c r="H7" s="66">
        <v>5</v>
      </c>
      <c r="I7" s="66">
        <v>29</v>
      </c>
      <c r="J7" s="66">
        <v>14</v>
      </c>
      <c r="K7" s="17">
        <f t="shared" ref="K7:K12" si="0">SUM(C7:J7)</f>
        <v>122</v>
      </c>
    </row>
    <row r="8" spans="1:13" ht="18" thickBot="1">
      <c r="A8" s="71"/>
      <c r="B8" s="18" t="s">
        <v>2</v>
      </c>
      <c r="C8" s="66">
        <v>3</v>
      </c>
      <c r="D8" s="67">
        <v>3</v>
      </c>
      <c r="E8" s="66">
        <v>1</v>
      </c>
      <c r="F8" s="66">
        <v>1</v>
      </c>
      <c r="G8" s="66">
        <v>9</v>
      </c>
      <c r="H8" s="66">
        <v>5</v>
      </c>
      <c r="I8" s="66">
        <v>12</v>
      </c>
      <c r="J8" s="66">
        <v>5</v>
      </c>
      <c r="K8" s="17">
        <f t="shared" si="0"/>
        <v>39</v>
      </c>
    </row>
    <row r="9" spans="1:13" ht="18" thickBot="1">
      <c r="A9" s="71"/>
      <c r="B9" s="18" t="s">
        <v>3</v>
      </c>
      <c r="C9" s="66">
        <v>2</v>
      </c>
      <c r="D9" s="66">
        <v>5</v>
      </c>
      <c r="E9" s="66">
        <v>5</v>
      </c>
      <c r="F9" s="66">
        <v>4</v>
      </c>
      <c r="G9" s="66">
        <v>4</v>
      </c>
      <c r="H9" s="66">
        <v>0</v>
      </c>
      <c r="I9" s="66">
        <v>7</v>
      </c>
      <c r="J9" s="66">
        <v>4</v>
      </c>
      <c r="K9" s="17">
        <f t="shared" si="0"/>
        <v>31</v>
      </c>
    </row>
    <row r="10" spans="1:13" ht="18" thickBot="1">
      <c r="A10" s="71"/>
      <c r="B10" s="18" t="s">
        <v>4</v>
      </c>
      <c r="C10" s="66">
        <v>1</v>
      </c>
      <c r="D10" s="66">
        <v>0</v>
      </c>
      <c r="E10" s="66">
        <v>0</v>
      </c>
      <c r="F10" s="66">
        <v>1</v>
      </c>
      <c r="G10" s="66">
        <v>2</v>
      </c>
      <c r="H10" s="66">
        <v>0</v>
      </c>
      <c r="I10" s="66">
        <v>2</v>
      </c>
      <c r="J10" s="66">
        <v>0</v>
      </c>
      <c r="K10" s="17">
        <f t="shared" si="0"/>
        <v>6</v>
      </c>
    </row>
    <row r="11" spans="1:13" ht="18" thickBot="1">
      <c r="A11" s="71"/>
      <c r="B11" s="18" t="s">
        <v>5</v>
      </c>
      <c r="C11" s="66">
        <v>0</v>
      </c>
      <c r="D11" s="66">
        <v>0</v>
      </c>
      <c r="E11" s="66">
        <v>0</v>
      </c>
      <c r="F11" s="66">
        <v>1</v>
      </c>
      <c r="G11" s="66">
        <v>0</v>
      </c>
      <c r="H11" s="66">
        <v>0</v>
      </c>
      <c r="I11" s="66">
        <v>2</v>
      </c>
      <c r="J11" s="66">
        <v>0</v>
      </c>
      <c r="K11" s="17">
        <f t="shared" si="0"/>
        <v>3</v>
      </c>
    </row>
    <row r="12" spans="1:13" ht="18" thickBot="1">
      <c r="A12" s="71"/>
      <c r="B12" s="18" t="s">
        <v>6</v>
      </c>
      <c r="C12" s="66">
        <v>4</v>
      </c>
      <c r="D12" s="66">
        <v>0</v>
      </c>
      <c r="E12" s="66">
        <v>1</v>
      </c>
      <c r="F12" s="66">
        <v>5</v>
      </c>
      <c r="G12" s="66">
        <v>5</v>
      </c>
      <c r="H12" s="66">
        <v>5</v>
      </c>
      <c r="I12" s="66">
        <v>4</v>
      </c>
      <c r="J12" s="66">
        <v>4</v>
      </c>
      <c r="K12" s="17">
        <f t="shared" si="0"/>
        <v>28</v>
      </c>
    </row>
    <row r="13" spans="1:13" ht="18" thickBot="1">
      <c r="A13" s="71"/>
      <c r="B13" s="18" t="s">
        <v>21</v>
      </c>
      <c r="C13" s="68" t="s">
        <v>127</v>
      </c>
      <c r="D13" s="66" t="s">
        <v>130</v>
      </c>
      <c r="E13" s="66" t="s">
        <v>47</v>
      </c>
      <c r="F13" s="66" t="s">
        <v>59</v>
      </c>
      <c r="G13" s="66" t="s">
        <v>49</v>
      </c>
      <c r="H13" s="66" t="s">
        <v>139</v>
      </c>
      <c r="I13" s="66" t="s">
        <v>141</v>
      </c>
      <c r="J13" s="66" t="s">
        <v>107</v>
      </c>
      <c r="K13" s="17" t="s">
        <v>144</v>
      </c>
    </row>
    <row r="14" spans="1:13" ht="18" thickBot="1">
      <c r="A14" s="71"/>
      <c r="B14" s="18" t="s">
        <v>22</v>
      </c>
      <c r="C14" s="66" t="s">
        <v>128</v>
      </c>
      <c r="D14" s="66" t="s">
        <v>131</v>
      </c>
      <c r="E14" s="66" t="s">
        <v>48</v>
      </c>
      <c r="F14" s="66" t="s">
        <v>104</v>
      </c>
      <c r="G14" s="66" t="s">
        <v>136</v>
      </c>
      <c r="H14" s="66" t="s">
        <v>62</v>
      </c>
      <c r="I14" s="66" t="s">
        <v>61</v>
      </c>
      <c r="J14" s="66" t="s">
        <v>95</v>
      </c>
      <c r="K14" s="17" t="s">
        <v>145</v>
      </c>
    </row>
    <row r="15" spans="1:13" ht="18" thickBot="1">
      <c r="A15" s="71"/>
      <c r="B15" s="19" t="s">
        <v>26</v>
      </c>
      <c r="C15" s="69" t="s">
        <v>95</v>
      </c>
      <c r="D15" s="69" t="s">
        <v>95</v>
      </c>
      <c r="E15" s="69" t="s">
        <v>133</v>
      </c>
      <c r="F15" s="69" t="s">
        <v>127</v>
      </c>
      <c r="G15" s="69" t="s">
        <v>137</v>
      </c>
      <c r="H15" s="69" t="s">
        <v>95</v>
      </c>
      <c r="I15" s="69" t="s">
        <v>142</v>
      </c>
      <c r="J15" s="69" t="s">
        <v>24</v>
      </c>
      <c r="K15" s="17" t="s">
        <v>146</v>
      </c>
    </row>
    <row r="16" spans="1:13" ht="18" thickBot="1">
      <c r="A16" s="71"/>
      <c r="B16" s="19" t="s">
        <v>10</v>
      </c>
      <c r="C16" s="69">
        <v>5</v>
      </c>
      <c r="D16" s="69">
        <v>2</v>
      </c>
      <c r="E16" s="69">
        <v>12</v>
      </c>
      <c r="F16" s="69">
        <v>9</v>
      </c>
      <c r="G16" s="69">
        <v>6</v>
      </c>
      <c r="H16" s="69">
        <v>-6</v>
      </c>
      <c r="I16" s="69">
        <v>33</v>
      </c>
      <c r="J16" s="69">
        <v>10</v>
      </c>
      <c r="K16" s="17">
        <f>SUM(C16:J16)</f>
        <v>71</v>
      </c>
    </row>
    <row r="17" spans="1:11" ht="18" thickBot="1">
      <c r="A17" s="71"/>
      <c r="B17" s="19" t="s">
        <v>9</v>
      </c>
      <c r="C17" s="69" t="s">
        <v>126</v>
      </c>
      <c r="D17" s="69" t="s">
        <v>129</v>
      </c>
      <c r="E17" s="69" t="s">
        <v>132</v>
      </c>
      <c r="F17" s="69" t="s">
        <v>134</v>
      </c>
      <c r="G17" s="69" t="s">
        <v>135</v>
      </c>
      <c r="H17" s="69" t="s">
        <v>138</v>
      </c>
      <c r="I17" s="69" t="s">
        <v>140</v>
      </c>
      <c r="J17" s="69" t="s">
        <v>129</v>
      </c>
      <c r="K17" s="17" t="s">
        <v>143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J3" sqref="J3"/>
    </sheetView>
  </sheetViews>
  <sheetFormatPr baseColWidth="10" defaultRowHeight="15" x14ac:dyDescent="0"/>
  <cols>
    <col min="1" max="1" width="51" customWidth="1"/>
    <col min="8" max="8" width="13.1640625" customWidth="1"/>
    <col min="9" max="9" width="12.83203125" customWidth="1"/>
    <col min="10" max="10" width="14" customWidth="1"/>
    <col min="11" max="11" width="18" customWidth="1"/>
  </cols>
  <sheetData>
    <row r="1" spans="1:11" ht="19" thickBot="1">
      <c r="A1" s="5" t="s">
        <v>0</v>
      </c>
      <c r="B1" s="1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2" t="s">
        <v>25</v>
      </c>
      <c r="K1" s="2" t="s">
        <v>10</v>
      </c>
    </row>
    <row r="2" spans="1:11" ht="20">
      <c r="A2" s="8" t="s">
        <v>121</v>
      </c>
      <c r="B2" s="20">
        <f>AVERAGE(C7:H7)</f>
        <v>24.166666666666668</v>
      </c>
      <c r="C2" s="21">
        <f>AVERAGE(C8:H8)</f>
        <v>5</v>
      </c>
      <c r="D2" s="21">
        <f>AVERAGE(C9:H9)</f>
        <v>4.333333333333333</v>
      </c>
      <c r="E2" s="21">
        <f>AVERAGE(C10:H10)</f>
        <v>1</v>
      </c>
      <c r="F2" s="21">
        <f>AVERAGE(C11:H11)</f>
        <v>0.33333333333333331</v>
      </c>
      <c r="G2" s="21">
        <f>AVERAGE(B12:H12)</f>
        <v>3.6666666666666665</v>
      </c>
      <c r="H2" s="35">
        <v>0.45950000000000002</v>
      </c>
      <c r="I2" s="35">
        <v>0.34549999999999997</v>
      </c>
      <c r="J2" s="36">
        <v>0.86960000000000004</v>
      </c>
      <c r="K2" s="21">
        <f>AVERAGE(C16:H16)</f>
        <v>18</v>
      </c>
    </row>
    <row r="3" spans="1:11" ht="18">
      <c r="A3" s="9"/>
      <c r="B3" s="10"/>
      <c r="C3" s="10"/>
      <c r="D3" s="10"/>
      <c r="E3" s="10"/>
      <c r="F3" s="10"/>
      <c r="G3" s="10"/>
      <c r="H3" s="10"/>
      <c r="I3" s="11"/>
      <c r="J3" s="10"/>
      <c r="K3" s="10"/>
    </row>
    <row r="4" spans="1:11" ht="18">
      <c r="A4" s="12"/>
      <c r="B4" s="10"/>
      <c r="C4" s="10"/>
      <c r="D4" s="10"/>
      <c r="E4" s="10"/>
      <c r="F4" s="10"/>
      <c r="G4" s="10"/>
      <c r="H4" s="10"/>
      <c r="I4" s="10"/>
      <c r="J4" s="10"/>
      <c r="K4" s="13"/>
    </row>
    <row r="5" spans="1:11" ht="19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8" thickBot="1">
      <c r="A6" s="71" t="s">
        <v>121</v>
      </c>
      <c r="B6" s="14"/>
      <c r="C6" s="3" t="s">
        <v>11</v>
      </c>
      <c r="D6" s="3" t="s">
        <v>12</v>
      </c>
      <c r="E6" s="4" t="s">
        <v>13</v>
      </c>
      <c r="F6" s="4" t="s">
        <v>14</v>
      </c>
      <c r="G6" s="4" t="s">
        <v>15</v>
      </c>
      <c r="H6" s="4" t="s">
        <v>16</v>
      </c>
      <c r="I6" s="15" t="s">
        <v>20</v>
      </c>
    </row>
    <row r="7" spans="1:11" ht="18" thickBot="1">
      <c r="A7" s="71"/>
      <c r="B7" s="16" t="s">
        <v>1</v>
      </c>
      <c r="C7" s="66">
        <v>23</v>
      </c>
      <c r="D7" s="66">
        <v>10</v>
      </c>
      <c r="E7" s="66">
        <v>32</v>
      </c>
      <c r="F7" s="66">
        <v>29</v>
      </c>
      <c r="G7" s="66">
        <v>21</v>
      </c>
      <c r="H7" s="66">
        <v>30</v>
      </c>
      <c r="I7" s="17">
        <f>SUM(C7:H7)</f>
        <v>145</v>
      </c>
    </row>
    <row r="8" spans="1:11" ht="18" thickBot="1">
      <c r="A8" s="71"/>
      <c r="B8" s="18" t="s">
        <v>2</v>
      </c>
      <c r="C8" s="66">
        <v>3</v>
      </c>
      <c r="D8" s="67">
        <v>2</v>
      </c>
      <c r="E8" s="66">
        <v>8</v>
      </c>
      <c r="F8" s="66">
        <v>6</v>
      </c>
      <c r="G8" s="66">
        <v>5</v>
      </c>
      <c r="H8" s="66">
        <v>6</v>
      </c>
      <c r="I8" s="17">
        <f>SUM(C8:H8)</f>
        <v>30</v>
      </c>
    </row>
    <row r="9" spans="1:11" ht="18" thickBot="1">
      <c r="A9" s="71"/>
      <c r="B9" s="18" t="s">
        <v>3</v>
      </c>
      <c r="C9" s="66">
        <v>4</v>
      </c>
      <c r="D9" s="66">
        <v>9</v>
      </c>
      <c r="E9" s="66">
        <v>4</v>
      </c>
      <c r="F9" s="66">
        <v>2</v>
      </c>
      <c r="G9" s="66">
        <v>6</v>
      </c>
      <c r="H9" s="66">
        <v>1</v>
      </c>
      <c r="I9" s="17">
        <f>SUM(C9:H9)</f>
        <v>26</v>
      </c>
    </row>
    <row r="10" spans="1:11" ht="18" thickBot="1">
      <c r="A10" s="71"/>
      <c r="B10" s="18" t="s">
        <v>4</v>
      </c>
      <c r="C10" s="66">
        <v>0</v>
      </c>
      <c r="D10" s="66">
        <v>1</v>
      </c>
      <c r="E10" s="66">
        <v>0</v>
      </c>
      <c r="F10" s="66">
        <v>3</v>
      </c>
      <c r="G10" s="66">
        <v>2</v>
      </c>
      <c r="H10" s="66">
        <v>0</v>
      </c>
      <c r="I10" s="17">
        <f>SUM(C10:H10)</f>
        <v>6</v>
      </c>
    </row>
    <row r="11" spans="1:11" ht="18" thickBot="1">
      <c r="A11" s="71"/>
      <c r="B11" s="18" t="s">
        <v>5</v>
      </c>
      <c r="C11" s="66">
        <v>0</v>
      </c>
      <c r="D11" s="66">
        <v>0</v>
      </c>
      <c r="E11" s="66">
        <v>2</v>
      </c>
      <c r="F11" s="66">
        <v>0</v>
      </c>
      <c r="G11" s="66">
        <v>0</v>
      </c>
      <c r="H11" s="66">
        <v>0</v>
      </c>
      <c r="I11" s="17">
        <f>SUM(C11:H11)</f>
        <v>2</v>
      </c>
    </row>
    <row r="12" spans="1:11" ht="18" thickBot="1">
      <c r="A12" s="71"/>
      <c r="B12" s="18" t="s">
        <v>6</v>
      </c>
      <c r="C12" s="66">
        <v>3</v>
      </c>
      <c r="D12" s="66">
        <v>2</v>
      </c>
      <c r="E12" s="66">
        <v>8</v>
      </c>
      <c r="F12" s="66">
        <v>2</v>
      </c>
      <c r="G12" s="66">
        <v>4</v>
      </c>
      <c r="H12" s="66">
        <v>3</v>
      </c>
      <c r="I12" s="17">
        <f>SUM(C12:H12)</f>
        <v>22</v>
      </c>
    </row>
    <row r="13" spans="1:11" ht="18" thickBot="1">
      <c r="A13" s="71"/>
      <c r="B13" s="18" t="s">
        <v>21</v>
      </c>
      <c r="C13" s="68" t="s">
        <v>149</v>
      </c>
      <c r="D13" s="66" t="s">
        <v>151</v>
      </c>
      <c r="E13" s="66" t="s">
        <v>154</v>
      </c>
      <c r="F13" s="66" t="s">
        <v>154</v>
      </c>
      <c r="G13" s="66" t="s">
        <v>149</v>
      </c>
      <c r="H13" s="66" t="s">
        <v>160</v>
      </c>
      <c r="I13" s="17" t="s">
        <v>163</v>
      </c>
    </row>
    <row r="14" spans="1:11" ht="18" thickBot="1">
      <c r="A14" s="71"/>
      <c r="B14" s="18" t="s">
        <v>22</v>
      </c>
      <c r="C14" s="66" t="s">
        <v>54</v>
      </c>
      <c r="D14" s="66" t="s">
        <v>152</v>
      </c>
      <c r="E14" s="66" t="s">
        <v>155</v>
      </c>
      <c r="F14" s="66" t="s">
        <v>157</v>
      </c>
      <c r="G14" s="66" t="s">
        <v>158</v>
      </c>
      <c r="H14" s="66" t="s">
        <v>161</v>
      </c>
      <c r="I14" s="17" t="s">
        <v>164</v>
      </c>
    </row>
    <row r="15" spans="1:11" ht="18" thickBot="1">
      <c r="A15" s="71"/>
      <c r="B15" s="19" t="s">
        <v>26</v>
      </c>
      <c r="C15" s="69" t="s">
        <v>95</v>
      </c>
      <c r="D15" s="69" t="s">
        <v>56</v>
      </c>
      <c r="E15" s="69" t="s">
        <v>66</v>
      </c>
      <c r="F15" s="69" t="s">
        <v>24</v>
      </c>
      <c r="G15" s="69" t="s">
        <v>101</v>
      </c>
      <c r="H15" s="69" t="s">
        <v>66</v>
      </c>
      <c r="I15" s="15" t="s">
        <v>165</v>
      </c>
    </row>
    <row r="16" spans="1:11" ht="18" thickBot="1">
      <c r="A16" s="71"/>
      <c r="B16" s="19" t="s">
        <v>10</v>
      </c>
      <c r="C16" s="69">
        <v>18</v>
      </c>
      <c r="D16" s="69">
        <v>17</v>
      </c>
      <c r="E16" s="69">
        <v>20</v>
      </c>
      <c r="F16" s="69">
        <v>24</v>
      </c>
      <c r="G16" s="69">
        <v>12</v>
      </c>
      <c r="H16" s="69">
        <v>17</v>
      </c>
      <c r="I16" s="17">
        <f>SUM(C16:H16)</f>
        <v>108</v>
      </c>
    </row>
    <row r="17" spans="1:9" ht="18" thickBot="1">
      <c r="A17" s="71"/>
      <c r="B17" s="19" t="s">
        <v>9</v>
      </c>
      <c r="C17" s="69" t="s">
        <v>148</v>
      </c>
      <c r="D17" s="69" t="s">
        <v>150</v>
      </c>
      <c r="E17" s="69" t="s">
        <v>153</v>
      </c>
      <c r="F17" s="69" t="s">
        <v>156</v>
      </c>
      <c r="G17" s="69" t="s">
        <v>71</v>
      </c>
      <c r="H17" s="69" t="s">
        <v>159</v>
      </c>
      <c r="I17" s="15" t="s">
        <v>162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Лучшие показатели</vt:lpstr>
      <vt:lpstr>ABL(15-16)</vt:lpstr>
      <vt:lpstr>Общий</vt:lpstr>
      <vt:lpstr>ABL(2016-2017)</vt:lpstr>
      <vt:lpstr>UaBA(2017)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Vasilevskaya</dc:creator>
  <cp:lastModifiedBy>вфвфв ывй</cp:lastModifiedBy>
  <cp:lastPrinted>2016-06-15T17:20:48Z</cp:lastPrinted>
  <dcterms:created xsi:type="dcterms:W3CDTF">2016-06-09T13:37:37Z</dcterms:created>
  <dcterms:modified xsi:type="dcterms:W3CDTF">2017-06-13T18:56:35Z</dcterms:modified>
</cp:coreProperties>
</file>