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5600" windowHeight="14300" tabRatio="716" activeTab="4"/>
  </bookViews>
  <sheets>
    <sheet name="Лучшие показатели" sheetId="5" r:id="rId1"/>
    <sheet name="UaBA(2016)" sheetId="1" r:id="rId2"/>
    <sheet name="Общий" sheetId="8" r:id="rId3"/>
    <sheet name="ABL(2016-17)" sheetId="9" r:id="rId4"/>
    <sheet name="UaBA(2017)" sheetId="10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10" l="1"/>
  <c r="I12" i="10"/>
  <c r="I11" i="10"/>
  <c r="I10" i="10"/>
  <c r="I9" i="10"/>
  <c r="I8" i="10"/>
  <c r="I7" i="10"/>
  <c r="K2" i="10"/>
  <c r="G2" i="10"/>
  <c r="F2" i="10"/>
  <c r="E2" i="10"/>
  <c r="D2" i="10"/>
  <c r="C2" i="10"/>
  <c r="B2" i="10"/>
  <c r="H53" i="1"/>
  <c r="H50" i="1"/>
  <c r="H49" i="1"/>
  <c r="H48" i="1"/>
  <c r="H47" i="1"/>
  <c r="H46" i="1"/>
  <c r="H45" i="1"/>
  <c r="K40" i="1"/>
  <c r="G40" i="1"/>
  <c r="F40" i="1"/>
  <c r="E40" i="1"/>
  <c r="D40" i="1"/>
  <c r="C40" i="1"/>
  <c r="B40" i="1"/>
  <c r="J34" i="1"/>
  <c r="J31" i="1"/>
  <c r="J30" i="1"/>
  <c r="J29" i="1"/>
  <c r="J28" i="1"/>
  <c r="J27" i="1"/>
  <c r="J26" i="1"/>
  <c r="K21" i="1"/>
  <c r="G21" i="1"/>
  <c r="F21" i="1"/>
  <c r="E21" i="1"/>
  <c r="D21" i="1"/>
  <c r="C21" i="1"/>
  <c r="B21" i="1"/>
  <c r="C2" i="8"/>
  <c r="B2" i="8"/>
  <c r="F7" i="8"/>
  <c r="L16" i="9"/>
  <c r="L12" i="9"/>
  <c r="L11" i="9"/>
  <c r="L10" i="9"/>
  <c r="L9" i="9"/>
  <c r="L8" i="9"/>
  <c r="L7" i="9"/>
  <c r="K2" i="9"/>
  <c r="G2" i="9"/>
  <c r="F2" i="9"/>
  <c r="E2" i="9"/>
  <c r="D2" i="9"/>
  <c r="C2" i="9"/>
  <c r="B2" i="9"/>
  <c r="F16" i="8"/>
  <c r="F12" i="8"/>
  <c r="F11" i="8"/>
  <c r="F10" i="8"/>
  <c r="F9" i="8"/>
  <c r="F8" i="8"/>
  <c r="K2" i="8"/>
  <c r="G2" i="8"/>
  <c r="F2" i="8"/>
  <c r="E2" i="8"/>
  <c r="D2" i="8"/>
  <c r="I8" i="1"/>
  <c r="I9" i="1"/>
  <c r="I10" i="1"/>
  <c r="I11" i="1"/>
  <c r="I12" i="1"/>
  <c r="I15" i="1"/>
  <c r="I7" i="1"/>
  <c r="G2" i="1"/>
  <c r="F2" i="1"/>
  <c r="E2" i="1"/>
  <c r="D2" i="1"/>
  <c r="C2" i="1"/>
  <c r="B2" i="1"/>
  <c r="K2" i="1"/>
</calcChain>
</file>

<file path=xl/sharedStrings.xml><?xml version="1.0" encoding="utf-8"?>
<sst xmlns="http://schemas.openxmlformats.org/spreadsheetml/2006/main" count="398" uniqueCount="168">
  <si>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</si>
  <si>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</si>
  <si>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</si>
  <si>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</si>
  <si>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</si>
  <si>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</si>
  <si>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</si>
  <si>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</si>
  <si>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</si>
  <si>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</si>
  <si>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</si>
  <si>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</si>
  <si>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</si>
  <si>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</si>
  <si>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</si>
  <si>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</si>
  <si>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Gm6</t>
  </si>
  <si>
    <t>ALL</t>
  </si>
  <si>
    <t>FG</t>
  </si>
  <si>
    <t>FG 3pt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</si>
  <si>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</si>
  <si>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</si>
  <si>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</si>
  <si>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</si>
  <si>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</si>
  <si>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</si>
  <si>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</si>
  <si>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</si>
  <si>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</si>
  <si>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</si>
  <si>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</si>
  <si>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</si>
  <si>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</si>
  <si>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</si>
  <si>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</si>
  <si>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</si>
  <si>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</si>
  <si>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</si>
  <si>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</si>
  <si>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</si>
  <si>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</si>
  <si>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Турнир</t>
  </si>
  <si>
    <t>Год</t>
  </si>
  <si>
    <t xml:space="preserve">Сергей Ходоровский </t>
  </si>
  <si>
    <t xml:space="preserve"> Сергей Ходоровский (2016г) (MediaBasket) UaBA</t>
  </si>
  <si>
    <t>39;49</t>
  </si>
  <si>
    <t>11\21</t>
  </si>
  <si>
    <t>4\11</t>
  </si>
  <si>
    <t>1\1</t>
  </si>
  <si>
    <t>35;59</t>
  </si>
  <si>
    <t>3\9</t>
  </si>
  <si>
    <t>1\3</t>
  </si>
  <si>
    <t>2\5</t>
  </si>
  <si>
    <t>30;01</t>
  </si>
  <si>
    <t>4\15</t>
  </si>
  <si>
    <t>0\2</t>
  </si>
  <si>
    <t>39;47</t>
  </si>
  <si>
    <t>9\19</t>
  </si>
  <si>
    <t>0\1</t>
  </si>
  <si>
    <t>3\6</t>
  </si>
  <si>
    <t>36\11</t>
  </si>
  <si>
    <t>2\10</t>
  </si>
  <si>
    <t>-</t>
  </si>
  <si>
    <t>40;00</t>
  </si>
  <si>
    <t>7\16</t>
  </si>
  <si>
    <t>3\11</t>
  </si>
  <si>
    <t>4\4</t>
  </si>
  <si>
    <t>221;47</t>
  </si>
  <si>
    <t>36\90</t>
  </si>
  <si>
    <t>8\28</t>
  </si>
  <si>
    <t>11\19</t>
  </si>
  <si>
    <t xml:space="preserve"> Сергей Ходоровский (2016г) (ELIT) Summer Cup</t>
  </si>
  <si>
    <t>30;54</t>
  </si>
  <si>
    <t>10\16</t>
  </si>
  <si>
    <t>0\4</t>
  </si>
  <si>
    <t>22;20</t>
  </si>
  <si>
    <t>7\9</t>
  </si>
  <si>
    <t>1\2</t>
  </si>
  <si>
    <t>27;17</t>
  </si>
  <si>
    <t>6\15</t>
  </si>
  <si>
    <t>35;51</t>
  </si>
  <si>
    <t>6\10</t>
  </si>
  <si>
    <t>35;00</t>
  </si>
  <si>
    <t>3\12</t>
  </si>
  <si>
    <t>0\3</t>
  </si>
  <si>
    <t>2\2</t>
  </si>
  <si>
    <t>28;38</t>
  </si>
  <si>
    <t>11\15</t>
  </si>
  <si>
    <t>Gm7</t>
  </si>
  <si>
    <t>34;39</t>
  </si>
  <si>
    <t>6\11</t>
  </si>
  <si>
    <t>2\8</t>
  </si>
  <si>
    <t>1\4</t>
  </si>
  <si>
    <t>214;39</t>
  </si>
  <si>
    <t>49\88</t>
  </si>
  <si>
    <t>5\24</t>
  </si>
  <si>
    <t>5\14</t>
  </si>
  <si>
    <t>UaBA</t>
  </si>
  <si>
    <t>Summer Cup</t>
  </si>
  <si>
    <t>73,33%(11\15)</t>
  </si>
  <si>
    <t>40%(2\5)</t>
  </si>
  <si>
    <t>100%(4\4)</t>
  </si>
  <si>
    <t xml:space="preserve"> Сергей Ходоровский (2016г) (ELIT) СуперКубок</t>
  </si>
  <si>
    <t>27;56</t>
  </si>
  <si>
    <t>1\5</t>
  </si>
  <si>
    <t>26;21</t>
  </si>
  <si>
    <t>8\16</t>
  </si>
  <si>
    <t>31;46</t>
  </si>
  <si>
    <t>7\11</t>
  </si>
  <si>
    <t>30;52</t>
  </si>
  <si>
    <t>2\6</t>
  </si>
  <si>
    <t>28;30</t>
  </si>
  <si>
    <t>9\14</t>
  </si>
  <si>
    <t>0\5</t>
  </si>
  <si>
    <t>145;25</t>
  </si>
  <si>
    <t>31\57</t>
  </si>
  <si>
    <t>5\22</t>
  </si>
  <si>
    <t>Game</t>
  </si>
  <si>
    <t>S. Cup</t>
  </si>
  <si>
    <t>C.Кубок</t>
  </si>
  <si>
    <t>Gm8</t>
  </si>
  <si>
    <t>Gm9</t>
  </si>
  <si>
    <t xml:space="preserve"> Сергей Ходоровский  (2015-2016г) (MediaBasket)(ELIT)</t>
  </si>
  <si>
    <t>116\235</t>
  </si>
  <si>
    <t>18\74</t>
  </si>
  <si>
    <t>20\37</t>
  </si>
  <si>
    <t>581м 51с</t>
  </si>
  <si>
    <t xml:space="preserve"> Сергей Ходоровский (2016-2017г) (Agape) ABL</t>
  </si>
  <si>
    <t>21;18</t>
  </si>
  <si>
    <t>4\6</t>
  </si>
  <si>
    <t>3\4</t>
  </si>
  <si>
    <t>24;24</t>
  </si>
  <si>
    <t>30;11</t>
  </si>
  <si>
    <t>2\3</t>
  </si>
  <si>
    <t>0\6</t>
  </si>
  <si>
    <t>30;00</t>
  </si>
  <si>
    <t>19;20</t>
  </si>
  <si>
    <t>17;19</t>
  </si>
  <si>
    <t>4\9</t>
  </si>
  <si>
    <t>3\3</t>
  </si>
  <si>
    <t>37;07</t>
  </si>
  <si>
    <t>26;19</t>
  </si>
  <si>
    <t>6\9</t>
  </si>
  <si>
    <t>1\7</t>
  </si>
  <si>
    <t>19;17</t>
  </si>
  <si>
    <t>224м 47с</t>
  </si>
  <si>
    <t>32\57</t>
  </si>
  <si>
    <t>8\41</t>
  </si>
  <si>
    <t>15\33</t>
  </si>
  <si>
    <t>ABL</t>
  </si>
  <si>
    <t>2016-2017</t>
  </si>
  <si>
    <t>36;46</t>
  </si>
  <si>
    <t>5\12</t>
  </si>
  <si>
    <t>5\7</t>
  </si>
  <si>
    <t>21;27</t>
  </si>
  <si>
    <t>36;24</t>
  </si>
  <si>
    <t>2\11</t>
  </si>
  <si>
    <t>4\8</t>
  </si>
  <si>
    <t>35;06</t>
  </si>
  <si>
    <t>12\20</t>
  </si>
  <si>
    <t>36;02</t>
  </si>
  <si>
    <t>9\17</t>
  </si>
  <si>
    <t>205м 21с</t>
  </si>
  <si>
    <t>39;36</t>
  </si>
  <si>
    <t>42\87</t>
  </si>
  <si>
    <t>4\16</t>
  </si>
  <si>
    <t>14\26</t>
  </si>
  <si>
    <t>40м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</si>
</sst>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name val="Arial"/>
      <family val="2"/>
      <charset val="204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b/>
      <i/>
      <sz val="16"/>
      <color rgb="FF000000"/>
      <name val="Calibri"/>
      <family val="2"/>
      <charset val="204"/>
    </font>
    <font>
      <b/>
      <i/>
      <sz val="14"/>
      <color rgb="FF000000"/>
      <name val="Arial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6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6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center"/>
    </xf>
    <xf numFmtId="10" fontId="10" fillId="0" borderId="9" xfId="0" applyNumberFormat="1" applyFont="1" applyBorder="1" applyAlignment="1">
      <alignment horizontal="center"/>
    </xf>
    <xf numFmtId="0" fontId="1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6" fontId="3" fillId="0" borderId="0" xfId="0" applyNumberFormat="1" applyFont="1" applyAlignment="1">
      <alignment vertical="center" wrapText="1"/>
    </xf>
    <xf numFmtId="0" fontId="3" fillId="0" borderId="0" xfId="0" applyFont="1"/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16" fontId="14" fillId="0" borderId="18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5" fillId="0" borderId="0" xfId="0" applyFont="1"/>
    <xf numFmtId="9" fontId="11" fillId="0" borderId="8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9" fontId="10" fillId="0" borderId="9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49" fontId="17" fillId="2" borderId="1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164" fontId="19" fillId="0" borderId="23" xfId="0" applyNumberFormat="1" applyFont="1" applyBorder="1" applyAlignment="1">
      <alignment horizontal="center"/>
    </xf>
    <xf numFmtId="164" fontId="19" fillId="0" borderId="24" xfId="0" applyNumberFormat="1" applyFont="1" applyBorder="1" applyAlignment="1">
      <alignment horizontal="center"/>
    </xf>
    <xf numFmtId="10" fontId="20" fillId="0" borderId="18" xfId="0" applyNumberFormat="1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2" fillId="0" borderId="0" xfId="0" applyFont="1"/>
    <xf numFmtId="10" fontId="22" fillId="0" borderId="0" xfId="0" applyNumberFormat="1" applyFont="1"/>
    <xf numFmtId="0" fontId="23" fillId="0" borderId="6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16" fontId="14" fillId="0" borderId="16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9" fontId="20" fillId="0" borderId="18" xfId="0" applyNumberFormat="1" applyFont="1" applyBorder="1" applyAlignment="1">
      <alignment horizontal="center"/>
    </xf>
  </cellXfs>
  <cellStyles count="16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D19" sqref="D19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30" customHeight="1">
      <c r="E1" s="30" t="s">
        <v>43</v>
      </c>
    </row>
    <row r="2" spans="1:7" ht="27" customHeight="1"/>
    <row r="4" spans="1:7" s="25" customFormat="1" ht="18">
      <c r="A4" s="25" t="s">
        <v>39</v>
      </c>
      <c r="B4" s="26" t="s">
        <v>22</v>
      </c>
      <c r="C4" s="26" t="s">
        <v>41</v>
      </c>
      <c r="D4" s="26" t="s">
        <v>42</v>
      </c>
      <c r="E4" s="26"/>
      <c r="F4" s="26"/>
      <c r="G4" s="26"/>
    </row>
    <row r="5" spans="1:7" s="25" customFormat="1" ht="18">
      <c r="A5" s="27" t="s">
        <v>23</v>
      </c>
      <c r="B5" s="48" t="s">
        <v>167</v>
      </c>
      <c r="C5" s="32" t="s">
        <v>97</v>
      </c>
      <c r="D5" s="26">
        <v>2016</v>
      </c>
      <c r="E5" s="28"/>
      <c r="F5" s="29"/>
      <c r="G5" s="27"/>
    </row>
    <row r="6" spans="1:7" s="25" customFormat="1" ht="18">
      <c r="A6" s="27" t="s">
        <v>24</v>
      </c>
      <c r="B6" s="26">
        <v>12</v>
      </c>
      <c r="C6" s="32" t="s">
        <v>97</v>
      </c>
      <c r="D6" s="26">
        <v>2017</v>
      </c>
      <c r="E6" s="27"/>
      <c r="F6" s="29"/>
      <c r="G6" s="27"/>
    </row>
    <row r="7" spans="1:7" s="25" customFormat="1" ht="18">
      <c r="A7" s="27" t="s">
        <v>25</v>
      </c>
      <c r="B7" s="26">
        <v>21</v>
      </c>
      <c r="C7" s="32" t="s">
        <v>97</v>
      </c>
      <c r="D7" s="26">
        <v>2016</v>
      </c>
      <c r="E7" s="27"/>
      <c r="F7" s="29"/>
      <c r="G7" s="27"/>
    </row>
    <row r="8" spans="1:7" s="25" customFormat="1" ht="18">
      <c r="A8" s="27" t="s">
        <v>26</v>
      </c>
      <c r="B8" s="33" t="s">
        <v>99</v>
      </c>
      <c r="C8" s="32" t="s">
        <v>98</v>
      </c>
      <c r="D8" s="26">
        <v>2016</v>
      </c>
      <c r="E8" s="27"/>
      <c r="F8" s="29"/>
      <c r="G8" s="27"/>
    </row>
    <row r="9" spans="1:7" s="25" customFormat="1" ht="18">
      <c r="A9" s="27" t="s">
        <v>27</v>
      </c>
      <c r="B9" s="26">
        <v>4</v>
      </c>
      <c r="C9" s="32" t="s">
        <v>97</v>
      </c>
      <c r="D9" s="26">
        <v>2016</v>
      </c>
      <c r="E9" s="27"/>
      <c r="F9" s="29"/>
      <c r="G9" s="27"/>
    </row>
    <row r="10" spans="1:7" s="25" customFormat="1" ht="18">
      <c r="A10" s="27" t="s">
        <v>28</v>
      </c>
      <c r="B10" s="26">
        <v>11</v>
      </c>
      <c r="C10" s="32" t="s">
        <v>97</v>
      </c>
      <c r="D10" s="26">
        <v>2016</v>
      </c>
      <c r="E10" s="27"/>
      <c r="F10" s="29"/>
      <c r="G10" s="27"/>
    </row>
    <row r="11" spans="1:7" s="25" customFormat="1" ht="18">
      <c r="A11" s="27" t="s">
        <v>29</v>
      </c>
      <c r="B11" s="33" t="s">
        <v>100</v>
      </c>
      <c r="C11" s="32" t="s">
        <v>149</v>
      </c>
      <c r="D11" s="26" t="s">
        <v>150</v>
      </c>
      <c r="E11" s="27"/>
      <c r="F11" s="29"/>
      <c r="G11" s="27"/>
    </row>
    <row r="12" spans="1:7" s="25" customFormat="1" ht="18">
      <c r="A12" s="27" t="s">
        <v>30</v>
      </c>
      <c r="B12" s="26">
        <v>5</v>
      </c>
      <c r="C12" s="32" t="s">
        <v>97</v>
      </c>
      <c r="D12" s="26">
        <v>2017</v>
      </c>
      <c r="E12" s="27"/>
      <c r="F12" s="29"/>
      <c r="G12" s="27"/>
    </row>
    <row r="13" spans="1:7" s="25" customFormat="1" ht="18">
      <c r="A13" s="27" t="s">
        <v>31</v>
      </c>
      <c r="B13" s="26">
        <v>8</v>
      </c>
      <c r="C13" s="32" t="s">
        <v>97</v>
      </c>
      <c r="D13" s="26">
        <v>2017</v>
      </c>
      <c r="E13" s="27"/>
      <c r="F13" s="29"/>
      <c r="G13" s="27"/>
    </row>
    <row r="14" spans="1:7" s="25" customFormat="1" ht="18">
      <c r="A14" s="27" t="s">
        <v>32</v>
      </c>
      <c r="B14" s="33" t="s">
        <v>101</v>
      </c>
      <c r="C14" s="32" t="s">
        <v>97</v>
      </c>
      <c r="D14" s="26">
        <v>2016</v>
      </c>
      <c r="E14" s="27"/>
      <c r="F14" s="29"/>
      <c r="G14" s="27"/>
    </row>
    <row r="15" spans="1:7" s="25" customFormat="1" ht="18">
      <c r="A15" s="27" t="s">
        <v>40</v>
      </c>
      <c r="B15" s="26">
        <v>9</v>
      </c>
      <c r="C15" s="32" t="s">
        <v>97</v>
      </c>
      <c r="D15" s="26">
        <v>2017</v>
      </c>
      <c r="E15" s="27"/>
      <c r="F15" s="29"/>
      <c r="G15" s="27"/>
    </row>
    <row r="16" spans="1:7" s="25" customFormat="1" ht="18">
      <c r="A16" s="27" t="s">
        <v>33</v>
      </c>
      <c r="B16" s="26">
        <v>18</v>
      </c>
      <c r="C16" s="32" t="s">
        <v>98</v>
      </c>
      <c r="D16" s="26">
        <v>2016</v>
      </c>
      <c r="E16" s="27"/>
      <c r="F16" s="29"/>
      <c r="G16" s="27"/>
    </row>
    <row r="17" spans="1:7" s="25" customFormat="1" ht="18">
      <c r="A17" s="27" t="s">
        <v>34</v>
      </c>
      <c r="B17" s="26">
        <v>6</v>
      </c>
      <c r="C17" s="32" t="s">
        <v>97</v>
      </c>
      <c r="D17" s="26">
        <v>2016</v>
      </c>
      <c r="E17" s="27"/>
      <c r="F17" s="29"/>
      <c r="G17" s="27"/>
    </row>
    <row r="18" spans="1:7" s="25" customFormat="1" ht="18">
      <c r="A18" s="27" t="s">
        <v>35</v>
      </c>
      <c r="B18" s="26">
        <v>8</v>
      </c>
      <c r="C18" s="32" t="s">
        <v>97</v>
      </c>
      <c r="D18" s="26">
        <v>2017</v>
      </c>
      <c r="E18" s="27"/>
      <c r="F18" s="29"/>
      <c r="G18" s="27"/>
    </row>
    <row r="19" spans="1:7" s="25" customFormat="1" ht="18">
      <c r="A19" s="27" t="s">
        <v>36</v>
      </c>
      <c r="B19" s="26">
        <v>2</v>
      </c>
      <c r="C19" s="32" t="s">
        <v>97</v>
      </c>
      <c r="D19" s="31">
        <v>2016</v>
      </c>
      <c r="E19" s="27"/>
      <c r="F19" s="29"/>
      <c r="G19" s="27"/>
    </row>
    <row r="20" spans="1:7" s="25" customFormat="1" ht="18">
      <c r="A20" s="27" t="s">
        <v>37</v>
      </c>
      <c r="B20" s="26">
        <v>38</v>
      </c>
      <c r="C20" s="32" t="s">
        <v>97</v>
      </c>
      <c r="D20" s="31">
        <v>2016</v>
      </c>
      <c r="E20" s="27"/>
      <c r="F20" s="29"/>
      <c r="G20" s="27"/>
    </row>
    <row r="21" spans="1:7" s="25" customFormat="1" ht="18">
      <c r="A21" s="27" t="s">
        <v>38</v>
      </c>
      <c r="B21" s="26">
        <v>35</v>
      </c>
      <c r="C21" s="32" t="s">
        <v>97</v>
      </c>
      <c r="D21" s="31">
        <v>2016</v>
      </c>
      <c r="F21" s="29"/>
      <c r="G21" s="29"/>
    </row>
    <row r="36" spans="1:1" ht="23">
      <c r="A36" s="46"/>
    </row>
  </sheetData>
  <phoneticPr fontId="1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24" workbookViewId="0">
      <selection activeCell="M30" sqref="M30"/>
    </sheetView>
  </sheetViews>
  <sheetFormatPr baseColWidth="10" defaultRowHeight="15" x14ac:dyDescent="0"/>
  <cols>
    <col min="1" max="1" width="57.33203125" customWidth="1"/>
    <col min="2" max="2" width="12.5" customWidth="1"/>
    <col min="8" max="9" width="13" customWidth="1"/>
    <col min="10" max="10" width="15.1640625" customWidth="1"/>
  </cols>
  <sheetData>
    <row r="1" spans="1:14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20</v>
      </c>
      <c r="K1" s="5" t="s">
        <v>10</v>
      </c>
      <c r="L1" s="6"/>
      <c r="M1" s="6"/>
    </row>
    <row r="2" spans="1:14" ht="21" customHeight="1">
      <c r="A2" s="7" t="s">
        <v>44</v>
      </c>
      <c r="B2" s="21">
        <f>AVERAGE(C7:H7)</f>
        <v>17.833333333333332</v>
      </c>
      <c r="C2" s="22">
        <f>AVERAGE(C8:H8)</f>
        <v>9</v>
      </c>
      <c r="D2" s="22">
        <f>AVERAGE(C9:H9)</f>
        <v>4.166666666666667</v>
      </c>
      <c r="E2" s="22">
        <f>AVERAGE(C10:H10)</f>
        <v>3.5</v>
      </c>
      <c r="F2" s="22">
        <f>AVERAGE(C11:H11)</f>
        <v>0.66666666666666663</v>
      </c>
      <c r="G2" s="22">
        <f>AVERAGE(C12:H12)</f>
        <v>4.5</v>
      </c>
      <c r="H2" s="47">
        <v>0.4</v>
      </c>
      <c r="I2" s="23">
        <v>0.28570000000000001</v>
      </c>
      <c r="J2" s="24">
        <v>0.57889999999999997</v>
      </c>
      <c r="K2" s="20">
        <f>AVERAGE(C15:H15)</f>
        <v>17</v>
      </c>
      <c r="L2" s="6"/>
      <c r="M2" s="6"/>
    </row>
    <row r="3" spans="1:14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  <c r="L3" s="9"/>
      <c r="M3" s="9"/>
      <c r="N3" s="9"/>
    </row>
    <row r="4" spans="1:14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  <c r="L4" s="12"/>
      <c r="M4" s="12"/>
      <c r="N4" s="12"/>
    </row>
    <row r="5" spans="1:14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thickBot="1">
      <c r="A6" s="71" t="s">
        <v>44</v>
      </c>
      <c r="B6" s="13"/>
      <c r="C6" s="43" t="s">
        <v>11</v>
      </c>
      <c r="D6" s="43" t="s">
        <v>12</v>
      </c>
      <c r="E6" s="43" t="s">
        <v>13</v>
      </c>
      <c r="F6" s="43" t="s">
        <v>14</v>
      </c>
      <c r="G6" s="43" t="s">
        <v>15</v>
      </c>
      <c r="H6" s="43" t="s">
        <v>16</v>
      </c>
      <c r="I6" s="35" t="s">
        <v>17</v>
      </c>
    </row>
    <row r="7" spans="1:14" ht="17">
      <c r="A7" s="72"/>
      <c r="B7" s="14" t="s">
        <v>1</v>
      </c>
      <c r="C7" s="36">
        <v>35</v>
      </c>
      <c r="D7" s="38">
        <v>11</v>
      </c>
      <c r="E7" s="38">
        <v>9</v>
      </c>
      <c r="F7" s="38">
        <v>21</v>
      </c>
      <c r="G7" s="38">
        <v>4</v>
      </c>
      <c r="H7" s="38">
        <v>27</v>
      </c>
      <c r="I7" s="34">
        <f>SUM(C7:H7)</f>
        <v>107</v>
      </c>
    </row>
    <row r="8" spans="1:14" ht="17">
      <c r="A8" s="72"/>
      <c r="B8" s="15" t="s">
        <v>2</v>
      </c>
      <c r="C8" s="39">
        <v>12</v>
      </c>
      <c r="D8" s="40">
        <v>4</v>
      </c>
      <c r="E8" s="39">
        <v>9</v>
      </c>
      <c r="F8" s="41">
        <v>14</v>
      </c>
      <c r="G8" s="41">
        <v>9</v>
      </c>
      <c r="H8" s="41">
        <v>6</v>
      </c>
      <c r="I8" s="34">
        <f t="shared" ref="I8:I15" si="0">SUM(C8:H8)</f>
        <v>54</v>
      </c>
    </row>
    <row r="9" spans="1:14" ht="17">
      <c r="A9" s="72"/>
      <c r="B9" s="15" t="s">
        <v>3</v>
      </c>
      <c r="C9" s="39">
        <v>7</v>
      </c>
      <c r="D9" s="38">
        <v>5</v>
      </c>
      <c r="E9" s="41">
        <v>2</v>
      </c>
      <c r="F9" s="41">
        <v>3</v>
      </c>
      <c r="G9" s="41">
        <v>4</v>
      </c>
      <c r="H9" s="41">
        <v>4</v>
      </c>
      <c r="I9" s="34">
        <f t="shared" si="0"/>
        <v>25</v>
      </c>
    </row>
    <row r="10" spans="1:14" ht="17">
      <c r="A10" s="72"/>
      <c r="B10" s="15" t="s">
        <v>4</v>
      </c>
      <c r="C10" s="39">
        <v>4</v>
      </c>
      <c r="D10" s="41">
        <v>5</v>
      </c>
      <c r="E10" s="41">
        <v>3</v>
      </c>
      <c r="F10" s="41">
        <v>5</v>
      </c>
      <c r="G10" s="41">
        <v>1</v>
      </c>
      <c r="H10" s="41">
        <v>3</v>
      </c>
      <c r="I10" s="34">
        <f t="shared" si="0"/>
        <v>21</v>
      </c>
    </row>
    <row r="11" spans="1:14" ht="17">
      <c r="A11" s="72"/>
      <c r="B11" s="15" t="s">
        <v>5</v>
      </c>
      <c r="C11" s="39">
        <v>1</v>
      </c>
      <c r="D11" s="41">
        <v>0</v>
      </c>
      <c r="E11" s="41">
        <v>0</v>
      </c>
      <c r="F11" s="41">
        <v>2</v>
      </c>
      <c r="G11" s="41">
        <v>0</v>
      </c>
      <c r="H11" s="41">
        <v>1</v>
      </c>
      <c r="I11" s="34">
        <f t="shared" si="0"/>
        <v>4</v>
      </c>
    </row>
    <row r="12" spans="1:14" ht="17">
      <c r="A12" s="72"/>
      <c r="B12" s="15" t="s">
        <v>6</v>
      </c>
      <c r="C12" s="39">
        <v>4</v>
      </c>
      <c r="D12" s="41">
        <v>3</v>
      </c>
      <c r="E12" s="41">
        <v>4</v>
      </c>
      <c r="F12" s="41">
        <v>5</v>
      </c>
      <c r="G12" s="41">
        <v>5</v>
      </c>
      <c r="H12" s="41">
        <v>6</v>
      </c>
      <c r="I12" s="34">
        <f t="shared" si="0"/>
        <v>27</v>
      </c>
    </row>
    <row r="13" spans="1:14" ht="17">
      <c r="A13" s="72"/>
      <c r="B13" s="15" t="s">
        <v>18</v>
      </c>
      <c r="C13" s="42" t="s">
        <v>46</v>
      </c>
      <c r="D13" s="41" t="s">
        <v>50</v>
      </c>
      <c r="E13" s="41" t="s">
        <v>54</v>
      </c>
      <c r="F13" s="41" t="s">
        <v>57</v>
      </c>
      <c r="G13" s="41" t="s">
        <v>61</v>
      </c>
      <c r="H13" s="41" t="s">
        <v>64</v>
      </c>
      <c r="I13" s="19" t="s">
        <v>68</v>
      </c>
    </row>
    <row r="14" spans="1:14" ht="18" thickBot="1">
      <c r="A14" s="72"/>
      <c r="B14" s="15" t="s">
        <v>19</v>
      </c>
      <c r="C14" s="39" t="s">
        <v>47</v>
      </c>
      <c r="D14" s="41" t="s">
        <v>51</v>
      </c>
      <c r="E14" s="41" t="s">
        <v>55</v>
      </c>
      <c r="F14" s="41" t="s">
        <v>58</v>
      </c>
      <c r="G14" s="41" t="s">
        <v>62</v>
      </c>
      <c r="H14" s="41" t="s">
        <v>65</v>
      </c>
      <c r="I14" s="19" t="s">
        <v>69</v>
      </c>
    </row>
    <row r="15" spans="1:14" ht="18" thickBot="1">
      <c r="A15" s="72"/>
      <c r="B15" s="16" t="s">
        <v>10</v>
      </c>
      <c r="C15" s="37">
        <v>38</v>
      </c>
      <c r="D15" s="43">
        <v>11</v>
      </c>
      <c r="E15" s="43">
        <v>4</v>
      </c>
      <c r="F15" s="43">
        <v>26</v>
      </c>
      <c r="G15" s="43">
        <v>5</v>
      </c>
      <c r="H15" s="43">
        <v>18</v>
      </c>
      <c r="I15" s="34">
        <f t="shared" si="0"/>
        <v>102</v>
      </c>
    </row>
    <row r="16" spans="1:14" ht="18" thickBot="1">
      <c r="A16" s="72"/>
      <c r="B16" s="17" t="s">
        <v>21</v>
      </c>
      <c r="C16" s="44" t="s">
        <v>48</v>
      </c>
      <c r="D16" s="45" t="s">
        <v>52</v>
      </c>
      <c r="E16" s="45" t="s">
        <v>51</v>
      </c>
      <c r="F16" s="45" t="s">
        <v>59</v>
      </c>
      <c r="G16" s="45" t="s">
        <v>62</v>
      </c>
      <c r="H16" s="45" t="s">
        <v>66</v>
      </c>
      <c r="I16" s="18" t="s">
        <v>70</v>
      </c>
    </row>
    <row r="17" spans="1:11" ht="18" thickBot="1">
      <c r="A17" s="73"/>
      <c r="B17" s="17" t="s">
        <v>9</v>
      </c>
      <c r="C17" s="44" t="s">
        <v>45</v>
      </c>
      <c r="D17" s="45" t="s">
        <v>49</v>
      </c>
      <c r="E17" s="45" t="s">
        <v>53</v>
      </c>
      <c r="F17" s="45" t="s">
        <v>56</v>
      </c>
      <c r="G17" s="45" t="s">
        <v>60</v>
      </c>
      <c r="H17" s="45" t="s">
        <v>63</v>
      </c>
      <c r="I17" s="34" t="s">
        <v>67</v>
      </c>
    </row>
    <row r="19" spans="1:11" ht="16" thickBot="1"/>
    <row r="20" spans="1:11" ht="19" thickBot="1">
      <c r="A20" s="1" t="s">
        <v>0</v>
      </c>
      <c r="B20" s="2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3" t="s">
        <v>8</v>
      </c>
      <c r="J20" s="4" t="s">
        <v>20</v>
      </c>
      <c r="K20" s="5" t="s">
        <v>10</v>
      </c>
    </row>
    <row r="21" spans="1:11" ht="20">
      <c r="A21" s="7" t="s">
        <v>71</v>
      </c>
      <c r="B21" s="21">
        <f>AVERAGE(C26:I26)</f>
        <v>16.857142857142858</v>
      </c>
      <c r="C21" s="22">
        <f>AVERAGE(C27:I27)</f>
        <v>12.142857142857142</v>
      </c>
      <c r="D21" s="22">
        <f>AVERAGE(C28:I28)</f>
        <v>3.8571428571428572</v>
      </c>
      <c r="E21" s="22">
        <f>AVERAGE(C29:I29)</f>
        <v>2</v>
      </c>
      <c r="F21" s="22">
        <f>AVERAGE(C30:I30)</f>
        <v>0.14285714285714285</v>
      </c>
      <c r="G21" s="22">
        <f>AVERAGE(C31:I31)</f>
        <v>2</v>
      </c>
      <c r="H21" s="23">
        <v>0.55679999999999996</v>
      </c>
      <c r="I21" s="23">
        <v>0.20830000000000001</v>
      </c>
      <c r="J21" s="24">
        <v>0.35709999999999997</v>
      </c>
      <c r="K21" s="20">
        <f>AVERAGE(C34:I34)</f>
        <v>23.428571428571427</v>
      </c>
    </row>
    <row r="22" spans="1:11" ht="18">
      <c r="A22" s="8"/>
      <c r="B22" s="9"/>
      <c r="C22" s="9"/>
      <c r="D22" s="9"/>
      <c r="E22" s="9"/>
      <c r="F22" s="9"/>
      <c r="G22" s="9"/>
      <c r="H22" s="9"/>
      <c r="I22" s="10"/>
      <c r="J22" s="9"/>
      <c r="K22" s="9"/>
    </row>
    <row r="23" spans="1:11" ht="18">
      <c r="A23" s="11"/>
      <c r="B23" s="9"/>
      <c r="C23" s="9"/>
      <c r="D23" s="9"/>
      <c r="E23" s="9"/>
      <c r="F23" s="9"/>
      <c r="G23" s="9"/>
      <c r="H23" s="9"/>
      <c r="I23" s="9"/>
      <c r="J23" s="9"/>
      <c r="K23" s="12"/>
    </row>
    <row r="24" spans="1:11" ht="18" thickBo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8" thickBot="1">
      <c r="A25" s="71" t="s">
        <v>71</v>
      </c>
      <c r="B25" s="13"/>
      <c r="C25" s="43" t="s">
        <v>11</v>
      </c>
      <c r="D25" s="43" t="s">
        <v>12</v>
      </c>
      <c r="E25" s="43" t="s">
        <v>13</v>
      </c>
      <c r="F25" s="43" t="s">
        <v>14</v>
      </c>
      <c r="G25" s="43" t="s">
        <v>15</v>
      </c>
      <c r="H25" s="43" t="s">
        <v>16</v>
      </c>
      <c r="I25" s="43" t="s">
        <v>88</v>
      </c>
      <c r="J25" s="35" t="s">
        <v>17</v>
      </c>
    </row>
    <row r="26" spans="1:11" ht="17">
      <c r="A26" s="72"/>
      <c r="B26" s="14" t="s">
        <v>1</v>
      </c>
      <c r="C26" s="36">
        <v>26</v>
      </c>
      <c r="D26" s="38">
        <v>18</v>
      </c>
      <c r="E26" s="38">
        <v>12</v>
      </c>
      <c r="F26" s="38">
        <v>12</v>
      </c>
      <c r="G26" s="38">
        <v>8</v>
      </c>
      <c r="H26" s="38">
        <v>23</v>
      </c>
      <c r="I26" s="38">
        <v>19</v>
      </c>
      <c r="J26" s="34">
        <f>SUM(C26:I26)</f>
        <v>118</v>
      </c>
    </row>
    <row r="27" spans="1:11" ht="17">
      <c r="A27" s="72"/>
      <c r="B27" s="15" t="s">
        <v>2</v>
      </c>
      <c r="C27" s="39">
        <v>6</v>
      </c>
      <c r="D27" s="40">
        <v>11</v>
      </c>
      <c r="E27" s="39">
        <v>11</v>
      </c>
      <c r="F27" s="41">
        <v>7</v>
      </c>
      <c r="G27" s="41">
        <v>18</v>
      </c>
      <c r="H27" s="41">
        <v>14</v>
      </c>
      <c r="I27" s="41">
        <v>18</v>
      </c>
      <c r="J27" s="34">
        <f t="shared" ref="J27:J31" si="1">SUM(C27:I27)</f>
        <v>85</v>
      </c>
    </row>
    <row r="28" spans="1:11" ht="17">
      <c r="A28" s="72"/>
      <c r="B28" s="15" t="s">
        <v>3</v>
      </c>
      <c r="C28" s="39">
        <v>3</v>
      </c>
      <c r="D28" s="38">
        <v>7</v>
      </c>
      <c r="E28" s="41">
        <v>5</v>
      </c>
      <c r="F28" s="41">
        <v>3</v>
      </c>
      <c r="G28" s="41">
        <v>4</v>
      </c>
      <c r="H28" s="41">
        <v>1</v>
      </c>
      <c r="I28" s="41">
        <v>4</v>
      </c>
      <c r="J28" s="34">
        <f t="shared" si="1"/>
        <v>27</v>
      </c>
    </row>
    <row r="29" spans="1:11" ht="17">
      <c r="A29" s="72"/>
      <c r="B29" s="15" t="s">
        <v>4</v>
      </c>
      <c r="C29" s="39">
        <v>1</v>
      </c>
      <c r="D29" s="41">
        <v>2</v>
      </c>
      <c r="E29" s="41">
        <v>1</v>
      </c>
      <c r="F29" s="41">
        <v>6</v>
      </c>
      <c r="G29" s="41">
        <v>0</v>
      </c>
      <c r="H29" s="41">
        <v>3</v>
      </c>
      <c r="I29" s="41">
        <v>1</v>
      </c>
      <c r="J29" s="34">
        <f t="shared" si="1"/>
        <v>14</v>
      </c>
    </row>
    <row r="30" spans="1:11" ht="17">
      <c r="A30" s="72"/>
      <c r="B30" s="15" t="s">
        <v>5</v>
      </c>
      <c r="C30" s="39">
        <v>0</v>
      </c>
      <c r="D30" s="41">
        <v>1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34">
        <f t="shared" si="1"/>
        <v>1</v>
      </c>
    </row>
    <row r="31" spans="1:11" ht="17">
      <c r="A31" s="72"/>
      <c r="B31" s="15" t="s">
        <v>6</v>
      </c>
      <c r="C31" s="39">
        <v>3</v>
      </c>
      <c r="D31" s="41">
        <v>1</v>
      </c>
      <c r="E31" s="41">
        <v>1</v>
      </c>
      <c r="F31" s="41">
        <v>4</v>
      </c>
      <c r="G31" s="41">
        <v>2</v>
      </c>
      <c r="H31" s="41">
        <v>2</v>
      </c>
      <c r="I31" s="41">
        <v>1</v>
      </c>
      <c r="J31" s="34">
        <f t="shared" si="1"/>
        <v>14</v>
      </c>
    </row>
    <row r="32" spans="1:11" ht="17">
      <c r="A32" s="72"/>
      <c r="B32" s="15" t="s">
        <v>18</v>
      </c>
      <c r="C32" s="42" t="s">
        <v>73</v>
      </c>
      <c r="D32" s="41" t="s">
        <v>76</v>
      </c>
      <c r="E32" s="41" t="s">
        <v>79</v>
      </c>
      <c r="F32" s="41" t="s">
        <v>81</v>
      </c>
      <c r="G32" s="41" t="s">
        <v>83</v>
      </c>
      <c r="H32" s="41" t="s">
        <v>87</v>
      </c>
      <c r="I32" s="41" t="s">
        <v>90</v>
      </c>
      <c r="J32" s="19" t="s">
        <v>94</v>
      </c>
    </row>
    <row r="33" spans="1:11" ht="18" thickBot="1">
      <c r="A33" s="72"/>
      <c r="B33" s="15" t="s">
        <v>19</v>
      </c>
      <c r="C33" s="39" t="s">
        <v>52</v>
      </c>
      <c r="D33" s="41" t="s">
        <v>77</v>
      </c>
      <c r="E33" s="41" t="s">
        <v>58</v>
      </c>
      <c r="F33" s="41" t="s">
        <v>74</v>
      </c>
      <c r="G33" s="41" t="s">
        <v>84</v>
      </c>
      <c r="H33" s="41" t="s">
        <v>58</v>
      </c>
      <c r="I33" s="41" t="s">
        <v>91</v>
      </c>
      <c r="J33" s="19" t="s">
        <v>95</v>
      </c>
    </row>
    <row r="34" spans="1:11" ht="18" thickBot="1">
      <c r="A34" s="72"/>
      <c r="B34" s="16" t="s">
        <v>10</v>
      </c>
      <c r="C34" s="37">
        <v>20</v>
      </c>
      <c r="D34" s="43">
        <v>34</v>
      </c>
      <c r="E34" s="43">
        <v>18</v>
      </c>
      <c r="F34" s="43">
        <v>16</v>
      </c>
      <c r="G34" s="43">
        <v>16</v>
      </c>
      <c r="H34" s="43">
        <v>33</v>
      </c>
      <c r="I34" s="43">
        <v>27</v>
      </c>
      <c r="J34" s="34">
        <f t="shared" ref="J34" si="2">SUM(C34:I34)</f>
        <v>164</v>
      </c>
    </row>
    <row r="35" spans="1:11" ht="18" thickBot="1">
      <c r="A35" s="72"/>
      <c r="B35" s="17" t="s">
        <v>21</v>
      </c>
      <c r="C35" s="44" t="s">
        <v>74</v>
      </c>
      <c r="D35" s="45" t="s">
        <v>77</v>
      </c>
      <c r="E35" s="45" t="s">
        <v>62</v>
      </c>
      <c r="F35" s="45" t="s">
        <v>62</v>
      </c>
      <c r="G35" s="45" t="s">
        <v>85</v>
      </c>
      <c r="H35" s="45" t="s">
        <v>77</v>
      </c>
      <c r="I35" s="45" t="s">
        <v>92</v>
      </c>
      <c r="J35" s="18" t="s">
        <v>96</v>
      </c>
    </row>
    <row r="36" spans="1:11" ht="18" thickBot="1">
      <c r="A36" s="73"/>
      <c r="B36" s="17" t="s">
        <v>9</v>
      </c>
      <c r="C36" s="44" t="s">
        <v>72</v>
      </c>
      <c r="D36" s="45" t="s">
        <v>75</v>
      </c>
      <c r="E36" s="45" t="s">
        <v>78</v>
      </c>
      <c r="F36" s="45" t="s">
        <v>80</v>
      </c>
      <c r="G36" s="45" t="s">
        <v>82</v>
      </c>
      <c r="H36" s="45" t="s">
        <v>86</v>
      </c>
      <c r="I36" s="45" t="s">
        <v>89</v>
      </c>
      <c r="J36" s="34" t="s">
        <v>93</v>
      </c>
    </row>
    <row r="38" spans="1:11" ht="16" thickBot="1"/>
    <row r="39" spans="1:11" ht="19" thickBot="1">
      <c r="A39" s="1" t="s">
        <v>0</v>
      </c>
      <c r="B39" s="2" t="s">
        <v>1</v>
      </c>
      <c r="C39" s="3" t="s">
        <v>2</v>
      </c>
      <c r="D39" s="3" t="s">
        <v>3</v>
      </c>
      <c r="E39" s="3" t="s">
        <v>4</v>
      </c>
      <c r="F39" s="3" t="s">
        <v>5</v>
      </c>
      <c r="G39" s="3" t="s">
        <v>6</v>
      </c>
      <c r="H39" s="3" t="s">
        <v>7</v>
      </c>
      <c r="I39" s="3" t="s">
        <v>8</v>
      </c>
      <c r="J39" s="4" t="s">
        <v>20</v>
      </c>
      <c r="K39" s="5" t="s">
        <v>10</v>
      </c>
    </row>
    <row r="40" spans="1:11" ht="20">
      <c r="A40" s="7" t="s">
        <v>102</v>
      </c>
      <c r="B40" s="21">
        <f>AVERAGE(C45:G45)</f>
        <v>16.2</v>
      </c>
      <c r="C40" s="22">
        <f>AVERAGE(C46:G46)</f>
        <v>7.6</v>
      </c>
      <c r="D40" s="22">
        <f>AVERAGE(C47:G47)</f>
        <v>2.6</v>
      </c>
      <c r="E40" s="22">
        <f>AVERAGE(C48:G48)</f>
        <v>1.2</v>
      </c>
      <c r="F40" s="22">
        <f>AVERAGE(C49:G49)</f>
        <v>0.2</v>
      </c>
      <c r="G40" s="22">
        <f>AVERAGE(C50:G50)</f>
        <v>2.8</v>
      </c>
      <c r="H40" s="23">
        <v>0.54390000000000005</v>
      </c>
      <c r="I40" s="23">
        <v>0.2273</v>
      </c>
      <c r="J40" s="49">
        <v>1</v>
      </c>
      <c r="K40" s="20">
        <f>AVERAGE(C53:G53)</f>
        <v>16.399999999999999</v>
      </c>
    </row>
    <row r="41" spans="1:11" ht="18">
      <c r="A41" s="8"/>
      <c r="B41" s="9"/>
      <c r="C41" s="9"/>
      <c r="D41" s="9"/>
      <c r="E41" s="9"/>
      <c r="F41" s="9"/>
      <c r="G41" s="9"/>
      <c r="H41" s="9"/>
      <c r="I41" s="10"/>
      <c r="J41" s="9"/>
      <c r="K41" s="9"/>
    </row>
    <row r="42" spans="1:11" ht="18">
      <c r="A42" s="11"/>
      <c r="B42" s="9"/>
      <c r="C42" s="9"/>
      <c r="D42" s="9"/>
      <c r="E42" s="9"/>
      <c r="F42" s="9"/>
      <c r="G42" s="9"/>
      <c r="H42" s="9"/>
      <c r="I42" s="9"/>
      <c r="J42" s="9"/>
      <c r="K42" s="12"/>
    </row>
    <row r="43" spans="1:11" ht="18" thickBo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8" thickBot="1">
      <c r="A44" s="71" t="s">
        <v>102</v>
      </c>
      <c r="B44" s="13"/>
      <c r="C44" s="43" t="s">
        <v>11</v>
      </c>
      <c r="D44" s="43" t="s">
        <v>12</v>
      </c>
      <c r="E44" s="43" t="s">
        <v>13</v>
      </c>
      <c r="F44" s="43" t="s">
        <v>14</v>
      </c>
      <c r="G44" s="43" t="s">
        <v>15</v>
      </c>
      <c r="H44" s="35" t="s">
        <v>17</v>
      </c>
    </row>
    <row r="45" spans="1:11" ht="17">
      <c r="A45" s="72"/>
      <c r="B45" s="14" t="s">
        <v>1</v>
      </c>
      <c r="C45" s="36">
        <v>2</v>
      </c>
      <c r="D45" s="38">
        <v>21</v>
      </c>
      <c r="E45" s="38">
        <v>22</v>
      </c>
      <c r="F45" s="38">
        <v>18</v>
      </c>
      <c r="G45" s="38">
        <v>18</v>
      </c>
      <c r="H45" s="34">
        <f t="shared" ref="H45:H50" si="3">SUM(C45:G45)</f>
        <v>81</v>
      </c>
    </row>
    <row r="46" spans="1:11" ht="17">
      <c r="A46" s="72"/>
      <c r="B46" s="15" t="s">
        <v>2</v>
      </c>
      <c r="C46" s="39">
        <v>1</v>
      </c>
      <c r="D46" s="40">
        <v>9</v>
      </c>
      <c r="E46" s="39">
        <v>8</v>
      </c>
      <c r="F46" s="41">
        <v>7</v>
      </c>
      <c r="G46" s="41">
        <v>13</v>
      </c>
      <c r="H46" s="34">
        <f t="shared" si="3"/>
        <v>38</v>
      </c>
    </row>
    <row r="47" spans="1:11" ht="17">
      <c r="A47" s="72"/>
      <c r="B47" s="15" t="s">
        <v>3</v>
      </c>
      <c r="C47" s="39">
        <v>3</v>
      </c>
      <c r="D47" s="38">
        <v>3</v>
      </c>
      <c r="E47" s="41">
        <v>1</v>
      </c>
      <c r="F47" s="41">
        <v>1</v>
      </c>
      <c r="G47" s="41">
        <v>5</v>
      </c>
      <c r="H47" s="34">
        <f t="shared" si="3"/>
        <v>13</v>
      </c>
    </row>
    <row r="48" spans="1:11" ht="17">
      <c r="A48" s="72"/>
      <c r="B48" s="15" t="s">
        <v>4</v>
      </c>
      <c r="C48" s="39">
        <v>0</v>
      </c>
      <c r="D48" s="41">
        <v>3</v>
      </c>
      <c r="E48" s="41">
        <v>1</v>
      </c>
      <c r="F48" s="41">
        <v>0</v>
      </c>
      <c r="G48" s="41">
        <v>2</v>
      </c>
      <c r="H48" s="34">
        <f t="shared" si="3"/>
        <v>6</v>
      </c>
    </row>
    <row r="49" spans="1:8" ht="17">
      <c r="A49" s="72"/>
      <c r="B49" s="15" t="s">
        <v>5</v>
      </c>
      <c r="C49" s="39">
        <v>0</v>
      </c>
      <c r="D49" s="41">
        <v>0</v>
      </c>
      <c r="E49" s="41">
        <v>0</v>
      </c>
      <c r="F49" s="41">
        <v>1</v>
      </c>
      <c r="G49" s="41">
        <v>0</v>
      </c>
      <c r="H49" s="34">
        <f t="shared" si="3"/>
        <v>1</v>
      </c>
    </row>
    <row r="50" spans="1:8" ht="17">
      <c r="A50" s="72"/>
      <c r="B50" s="15" t="s">
        <v>6</v>
      </c>
      <c r="C50" s="39">
        <v>2</v>
      </c>
      <c r="D50" s="41">
        <v>0</v>
      </c>
      <c r="E50" s="41">
        <v>4</v>
      </c>
      <c r="F50" s="41">
        <v>5</v>
      </c>
      <c r="G50" s="41">
        <v>3</v>
      </c>
      <c r="H50" s="34">
        <f t="shared" si="3"/>
        <v>14</v>
      </c>
    </row>
    <row r="51" spans="1:8" ht="17">
      <c r="A51" s="72"/>
      <c r="B51" s="15" t="s">
        <v>18</v>
      </c>
      <c r="C51" s="42" t="s">
        <v>104</v>
      </c>
      <c r="D51" s="41" t="s">
        <v>106</v>
      </c>
      <c r="E51" s="41" t="s">
        <v>108</v>
      </c>
      <c r="F51" s="41" t="s">
        <v>90</v>
      </c>
      <c r="G51" s="41" t="s">
        <v>112</v>
      </c>
      <c r="H51" s="19" t="s">
        <v>115</v>
      </c>
    </row>
    <row r="52" spans="1:8" ht="18" thickBot="1">
      <c r="A52" s="72"/>
      <c r="B52" s="15" t="s">
        <v>19</v>
      </c>
      <c r="C52" s="39" t="s">
        <v>55</v>
      </c>
      <c r="D52" s="41" t="s">
        <v>92</v>
      </c>
      <c r="E52" s="41" t="s">
        <v>52</v>
      </c>
      <c r="F52" s="41" t="s">
        <v>110</v>
      </c>
      <c r="G52" s="41" t="s">
        <v>113</v>
      </c>
      <c r="H52" s="19" t="s">
        <v>116</v>
      </c>
    </row>
    <row r="53" spans="1:8" ht="18" thickBot="1">
      <c r="A53" s="72"/>
      <c r="B53" s="16" t="s">
        <v>10</v>
      </c>
      <c r="C53" s="37">
        <v>-2</v>
      </c>
      <c r="D53" s="43">
        <v>25</v>
      </c>
      <c r="E53" s="43">
        <v>21</v>
      </c>
      <c r="F53" s="43">
        <v>13</v>
      </c>
      <c r="G53" s="43">
        <v>25</v>
      </c>
      <c r="H53" s="34">
        <f>SUM(C53:G53)</f>
        <v>82</v>
      </c>
    </row>
    <row r="54" spans="1:8" ht="18" thickBot="1">
      <c r="A54" s="72"/>
      <c r="B54" s="17" t="s">
        <v>21</v>
      </c>
      <c r="C54" s="44" t="s">
        <v>62</v>
      </c>
      <c r="D54" s="45" t="s">
        <v>85</v>
      </c>
      <c r="E54" s="45" t="s">
        <v>85</v>
      </c>
      <c r="F54" s="45" t="s">
        <v>62</v>
      </c>
      <c r="G54" s="45" t="s">
        <v>62</v>
      </c>
      <c r="H54" s="18" t="s">
        <v>66</v>
      </c>
    </row>
    <row r="55" spans="1:8" ht="18" thickBot="1">
      <c r="A55" s="73"/>
      <c r="B55" s="17" t="s">
        <v>9</v>
      </c>
      <c r="C55" s="44" t="s">
        <v>103</v>
      </c>
      <c r="D55" s="45" t="s">
        <v>105</v>
      </c>
      <c r="E55" s="45" t="s">
        <v>107</v>
      </c>
      <c r="F55" s="45" t="s">
        <v>109</v>
      </c>
      <c r="G55" s="45" t="s">
        <v>111</v>
      </c>
      <c r="H55" s="34" t="s">
        <v>114</v>
      </c>
    </row>
  </sheetData>
  <mergeCells count="3">
    <mergeCell ref="A6:A17"/>
    <mergeCell ref="A25:A36"/>
    <mergeCell ref="A44:A55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J21" sqref="J21"/>
    </sheetView>
  </sheetViews>
  <sheetFormatPr baseColWidth="10" defaultRowHeight="15" x14ac:dyDescent="0"/>
  <cols>
    <col min="1" max="1" width="62.33203125" customWidth="1"/>
    <col min="6" max="6" width="14.1640625" customWidth="1"/>
    <col min="8" max="8" width="11.1640625" customWidth="1"/>
    <col min="9" max="9" width="12.6640625" customWidth="1"/>
    <col min="10" max="10" width="13.33203125" customWidth="1"/>
    <col min="11" max="11" width="12.1640625" customWidth="1"/>
    <col min="12" max="12" width="12.83203125" customWidth="1"/>
  </cols>
  <sheetData>
    <row r="1" spans="1:12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20</v>
      </c>
      <c r="K1" s="5" t="s">
        <v>10</v>
      </c>
      <c r="L1" s="5" t="s">
        <v>117</v>
      </c>
    </row>
    <row r="2" spans="1:12" ht="20">
      <c r="A2" s="7" t="s">
        <v>122</v>
      </c>
      <c r="B2" s="21">
        <f>F7/L2</f>
        <v>17</v>
      </c>
      <c r="C2" s="21">
        <f>F8/L2</f>
        <v>9.8333333333333339</v>
      </c>
      <c r="D2" s="21">
        <f>F9/+L2</f>
        <v>3.6111111111111112</v>
      </c>
      <c r="E2" s="21">
        <f>F10/L2</f>
        <v>2.2777777777777777</v>
      </c>
      <c r="F2" s="21">
        <f>F11/L2</f>
        <v>0.33333333333333331</v>
      </c>
      <c r="G2" s="21">
        <f>F12/L2</f>
        <v>3.0555555555555554</v>
      </c>
      <c r="H2" s="23">
        <v>0.49359999999999998</v>
      </c>
      <c r="I2" s="23">
        <v>0.2432</v>
      </c>
      <c r="J2" s="23">
        <v>0.54049999999999998</v>
      </c>
      <c r="K2" s="21">
        <f>F16/L2</f>
        <v>19.333333333333332</v>
      </c>
      <c r="L2" s="50">
        <v>18</v>
      </c>
    </row>
    <row r="3" spans="1:12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</row>
    <row r="4" spans="1:12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</row>
    <row r="5" spans="1:12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ht="18" thickBot="1">
      <c r="A6" s="71" t="s">
        <v>122</v>
      </c>
      <c r="B6" s="13"/>
      <c r="C6" s="43" t="s">
        <v>97</v>
      </c>
      <c r="D6" s="43" t="s">
        <v>118</v>
      </c>
      <c r="E6" s="43" t="s">
        <v>119</v>
      </c>
      <c r="F6" s="35" t="s">
        <v>17</v>
      </c>
    </row>
    <row r="7" spans="1:12" ht="17">
      <c r="A7" s="72"/>
      <c r="B7" s="14" t="s">
        <v>1</v>
      </c>
      <c r="C7" s="38">
        <v>107</v>
      </c>
      <c r="D7" s="38">
        <v>118</v>
      </c>
      <c r="E7" s="38">
        <v>81</v>
      </c>
      <c r="F7" s="34">
        <f t="shared" ref="F7:F12" si="0">SUM(C7:E7)</f>
        <v>306</v>
      </c>
    </row>
    <row r="8" spans="1:12" ht="17">
      <c r="A8" s="72"/>
      <c r="B8" s="15" t="s">
        <v>2</v>
      </c>
      <c r="C8" s="40">
        <v>54</v>
      </c>
      <c r="D8" s="39">
        <v>85</v>
      </c>
      <c r="E8" s="38">
        <v>38</v>
      </c>
      <c r="F8" s="34">
        <f t="shared" si="0"/>
        <v>177</v>
      </c>
    </row>
    <row r="9" spans="1:12" ht="17">
      <c r="A9" s="72"/>
      <c r="B9" s="15" t="s">
        <v>3</v>
      </c>
      <c r="C9" s="38">
        <v>25</v>
      </c>
      <c r="D9" s="41">
        <v>27</v>
      </c>
      <c r="E9" s="38">
        <v>13</v>
      </c>
      <c r="F9" s="34">
        <f t="shared" si="0"/>
        <v>65</v>
      </c>
    </row>
    <row r="10" spans="1:12" ht="17">
      <c r="A10" s="72"/>
      <c r="B10" s="15" t="s">
        <v>4</v>
      </c>
      <c r="C10" s="41">
        <v>21</v>
      </c>
      <c r="D10" s="41">
        <v>14</v>
      </c>
      <c r="E10" s="38">
        <v>6</v>
      </c>
      <c r="F10" s="34">
        <f t="shared" si="0"/>
        <v>41</v>
      </c>
    </row>
    <row r="11" spans="1:12" ht="17">
      <c r="A11" s="72"/>
      <c r="B11" s="15" t="s">
        <v>5</v>
      </c>
      <c r="C11" s="41">
        <v>4</v>
      </c>
      <c r="D11" s="41">
        <v>1</v>
      </c>
      <c r="E11" s="38">
        <v>1</v>
      </c>
      <c r="F11" s="34">
        <f t="shared" si="0"/>
        <v>6</v>
      </c>
    </row>
    <row r="12" spans="1:12" ht="17">
      <c r="A12" s="72"/>
      <c r="B12" s="15" t="s">
        <v>6</v>
      </c>
      <c r="C12" s="41">
        <v>27</v>
      </c>
      <c r="D12" s="41">
        <v>14</v>
      </c>
      <c r="E12" s="38">
        <v>14</v>
      </c>
      <c r="F12" s="34">
        <f t="shared" si="0"/>
        <v>55</v>
      </c>
    </row>
    <row r="13" spans="1:12" ht="17">
      <c r="A13" s="72"/>
      <c r="B13" s="15" t="s">
        <v>18</v>
      </c>
      <c r="C13" s="41" t="s">
        <v>68</v>
      </c>
      <c r="D13" s="41" t="s">
        <v>94</v>
      </c>
      <c r="E13" s="36" t="s">
        <v>115</v>
      </c>
      <c r="F13" s="19" t="s">
        <v>123</v>
      </c>
    </row>
    <row r="14" spans="1:12" ht="18" thickBot="1">
      <c r="A14" s="72"/>
      <c r="B14" s="15" t="s">
        <v>19</v>
      </c>
      <c r="C14" s="41" t="s">
        <v>69</v>
      </c>
      <c r="D14" s="41" t="s">
        <v>95</v>
      </c>
      <c r="E14" s="36" t="s">
        <v>116</v>
      </c>
      <c r="F14" s="19" t="s">
        <v>124</v>
      </c>
    </row>
    <row r="15" spans="1:12" ht="18" thickBot="1">
      <c r="A15" s="72"/>
      <c r="B15" s="17" t="s">
        <v>21</v>
      </c>
      <c r="C15" s="43" t="s">
        <v>70</v>
      </c>
      <c r="D15" s="43" t="s">
        <v>96</v>
      </c>
      <c r="E15" s="43" t="s">
        <v>66</v>
      </c>
      <c r="F15" s="34" t="s">
        <v>125</v>
      </c>
    </row>
    <row r="16" spans="1:12" ht="18" thickBot="1">
      <c r="A16" s="72"/>
      <c r="B16" s="16" t="s">
        <v>10</v>
      </c>
      <c r="C16" s="45">
        <v>102</v>
      </c>
      <c r="D16" s="45">
        <v>164</v>
      </c>
      <c r="E16" s="43">
        <v>82</v>
      </c>
      <c r="F16" s="34">
        <f>SUM(C16:E16)</f>
        <v>348</v>
      </c>
    </row>
    <row r="17" spans="1:6" ht="18" thickBot="1">
      <c r="A17" s="73"/>
      <c r="B17" s="17" t="s">
        <v>9</v>
      </c>
      <c r="C17" s="43" t="s">
        <v>67</v>
      </c>
      <c r="D17" s="43" t="s">
        <v>93</v>
      </c>
      <c r="E17" s="43">
        <v>145.25</v>
      </c>
      <c r="F17" s="34" t="s">
        <v>126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L17" sqref="A1:L17"/>
    </sheetView>
  </sheetViews>
  <sheetFormatPr baseColWidth="10" defaultRowHeight="15" x14ac:dyDescent="0"/>
  <cols>
    <col min="1" max="1" width="52.83203125" customWidth="1"/>
    <col min="11" max="11" width="14.33203125" customWidth="1"/>
    <col min="12" max="12" width="13.5" customWidth="1"/>
  </cols>
  <sheetData>
    <row r="1" spans="1:13" ht="19" thickBot="1">
      <c r="A1" s="51" t="s">
        <v>0</v>
      </c>
      <c r="B1" s="2" t="s">
        <v>1</v>
      </c>
      <c r="C1" s="52" t="s">
        <v>2</v>
      </c>
      <c r="D1" s="52" t="s">
        <v>3</v>
      </c>
      <c r="E1" s="52" t="s">
        <v>4</v>
      </c>
      <c r="F1" s="52" t="s">
        <v>5</v>
      </c>
      <c r="G1" s="52" t="s">
        <v>6</v>
      </c>
      <c r="H1" s="52" t="s">
        <v>7</v>
      </c>
      <c r="I1" s="52" t="s">
        <v>8</v>
      </c>
      <c r="J1" s="5" t="s">
        <v>20</v>
      </c>
      <c r="K1" s="5" t="s">
        <v>10</v>
      </c>
      <c r="L1" s="53"/>
      <c r="M1" s="53"/>
    </row>
    <row r="2" spans="1:13" ht="20">
      <c r="A2" s="54" t="s">
        <v>127</v>
      </c>
      <c r="B2" s="55">
        <f>AVERAGE(C7:K7)</f>
        <v>11.444444444444445</v>
      </c>
      <c r="C2" s="56">
        <f>AVERAGE(C8:K8)</f>
        <v>7</v>
      </c>
      <c r="D2" s="56">
        <f>AVERAGE(C9:K9)</f>
        <v>2.3333333333333335</v>
      </c>
      <c r="E2" s="56">
        <f>AVERAGE(C10:K10)</f>
        <v>2.7777777777777777</v>
      </c>
      <c r="F2" s="56">
        <f>AVERAGE(C11:K11)</f>
        <v>0</v>
      </c>
      <c r="G2" s="56">
        <f>AVERAGE(B12:K12)</f>
        <v>1.6666666666666667</v>
      </c>
      <c r="H2" s="57">
        <v>0.56140000000000001</v>
      </c>
      <c r="I2" s="57">
        <v>0.1951</v>
      </c>
      <c r="J2" s="69">
        <v>0.45450000000000002</v>
      </c>
      <c r="K2" s="56">
        <f>AVERAGE(C16:K16)</f>
        <v>14.555555555555555</v>
      </c>
      <c r="L2" s="53"/>
      <c r="M2" s="53"/>
    </row>
    <row r="3" spans="1:13" ht="18">
      <c r="A3" s="58"/>
      <c r="B3" s="59"/>
      <c r="C3" s="59"/>
      <c r="D3" s="59"/>
      <c r="E3" s="59"/>
      <c r="F3" s="59"/>
      <c r="G3" s="59"/>
      <c r="H3" s="59"/>
      <c r="I3" s="60"/>
      <c r="J3" s="59"/>
      <c r="K3" s="59"/>
      <c r="L3" s="59"/>
      <c r="M3" s="59"/>
    </row>
    <row r="4" spans="1:13" ht="18">
      <c r="A4" s="61"/>
      <c r="B4" s="59"/>
      <c r="C4" s="59"/>
      <c r="D4" s="59"/>
      <c r="E4" s="59"/>
      <c r="F4" s="59"/>
      <c r="G4" s="59"/>
      <c r="H4" s="59"/>
      <c r="I4" s="59"/>
      <c r="J4" s="59"/>
      <c r="K4" s="62"/>
      <c r="L4" s="62"/>
      <c r="M4" s="62"/>
    </row>
    <row r="5" spans="1:13" ht="19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ht="18" thickBot="1">
      <c r="A6" s="74" t="s">
        <v>127</v>
      </c>
      <c r="B6" s="63"/>
      <c r="C6" s="64" t="s">
        <v>11</v>
      </c>
      <c r="D6" s="64" t="s">
        <v>12</v>
      </c>
      <c r="E6" s="65" t="s">
        <v>13</v>
      </c>
      <c r="F6" s="65" t="s">
        <v>14</v>
      </c>
      <c r="G6" s="65" t="s">
        <v>15</v>
      </c>
      <c r="H6" s="65" t="s">
        <v>16</v>
      </c>
      <c r="I6" s="65" t="s">
        <v>88</v>
      </c>
      <c r="J6" s="65" t="s">
        <v>120</v>
      </c>
      <c r="K6" s="65" t="s">
        <v>121</v>
      </c>
      <c r="L6" s="18" t="s">
        <v>17</v>
      </c>
    </row>
    <row r="7" spans="1:13" ht="18" thickBot="1">
      <c r="A7" s="74"/>
      <c r="B7" s="66" t="s">
        <v>1</v>
      </c>
      <c r="C7" s="36">
        <v>14</v>
      </c>
      <c r="D7" s="36">
        <v>9</v>
      </c>
      <c r="E7" s="36">
        <v>5</v>
      </c>
      <c r="F7" s="36">
        <v>15</v>
      </c>
      <c r="G7" s="36">
        <v>8</v>
      </c>
      <c r="H7" s="36">
        <v>11</v>
      </c>
      <c r="I7" s="36">
        <v>13</v>
      </c>
      <c r="J7" s="36">
        <v>16</v>
      </c>
      <c r="K7" s="36">
        <v>12</v>
      </c>
      <c r="L7" s="19">
        <f t="shared" ref="L7:L12" si="0">SUM(C7:K7)</f>
        <v>103</v>
      </c>
    </row>
    <row r="8" spans="1:13" ht="18" thickBot="1">
      <c r="A8" s="74"/>
      <c r="B8" s="67" t="s">
        <v>2</v>
      </c>
      <c r="C8" s="36">
        <v>7</v>
      </c>
      <c r="D8" s="40">
        <v>9</v>
      </c>
      <c r="E8" s="36">
        <v>8</v>
      </c>
      <c r="F8" s="36">
        <v>4</v>
      </c>
      <c r="G8" s="36">
        <v>3</v>
      </c>
      <c r="H8" s="36">
        <v>7</v>
      </c>
      <c r="I8" s="36">
        <v>11</v>
      </c>
      <c r="J8" s="36">
        <v>6</v>
      </c>
      <c r="K8" s="36">
        <v>8</v>
      </c>
      <c r="L8" s="19">
        <f t="shared" si="0"/>
        <v>63</v>
      </c>
    </row>
    <row r="9" spans="1:13" ht="18" thickBot="1">
      <c r="A9" s="74"/>
      <c r="B9" s="67" t="s">
        <v>3</v>
      </c>
      <c r="C9" s="36">
        <v>1</v>
      </c>
      <c r="D9" s="36">
        <v>7</v>
      </c>
      <c r="E9" s="36">
        <v>3</v>
      </c>
      <c r="F9" s="36">
        <v>0</v>
      </c>
      <c r="G9" s="36">
        <v>1</v>
      </c>
      <c r="H9" s="36">
        <v>1</v>
      </c>
      <c r="I9" s="36">
        <v>4</v>
      </c>
      <c r="J9" s="36">
        <v>2</v>
      </c>
      <c r="K9" s="36">
        <v>2</v>
      </c>
      <c r="L9" s="19">
        <f t="shared" si="0"/>
        <v>21</v>
      </c>
    </row>
    <row r="10" spans="1:13" ht="18" thickBot="1">
      <c r="A10" s="74"/>
      <c r="B10" s="67" t="s">
        <v>4</v>
      </c>
      <c r="C10" s="36">
        <v>3</v>
      </c>
      <c r="D10" s="36">
        <v>5</v>
      </c>
      <c r="E10" s="36">
        <v>2</v>
      </c>
      <c r="F10" s="36">
        <v>4</v>
      </c>
      <c r="G10" s="36">
        <v>3</v>
      </c>
      <c r="H10" s="36">
        <v>2</v>
      </c>
      <c r="I10" s="36">
        <v>1</v>
      </c>
      <c r="J10" s="36">
        <v>3</v>
      </c>
      <c r="K10" s="36">
        <v>2</v>
      </c>
      <c r="L10" s="19">
        <f t="shared" si="0"/>
        <v>25</v>
      </c>
    </row>
    <row r="11" spans="1:13" ht="18" thickBot="1">
      <c r="A11" s="74"/>
      <c r="B11" s="67" t="s">
        <v>5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19">
        <f t="shared" si="0"/>
        <v>0</v>
      </c>
    </row>
    <row r="12" spans="1:13" ht="18" thickBot="1">
      <c r="A12" s="74"/>
      <c r="B12" s="67" t="s">
        <v>6</v>
      </c>
      <c r="C12" s="36">
        <v>2</v>
      </c>
      <c r="D12" s="36">
        <v>3</v>
      </c>
      <c r="E12" s="36">
        <v>3</v>
      </c>
      <c r="F12" s="36">
        <v>0</v>
      </c>
      <c r="G12" s="36">
        <v>1</v>
      </c>
      <c r="H12" s="36">
        <v>1</v>
      </c>
      <c r="I12" s="36">
        <v>2</v>
      </c>
      <c r="J12" s="36">
        <v>2</v>
      </c>
      <c r="K12" s="36">
        <v>1</v>
      </c>
      <c r="L12" s="19">
        <f t="shared" si="0"/>
        <v>15</v>
      </c>
    </row>
    <row r="13" spans="1:13" ht="18" thickBot="1">
      <c r="A13" s="74"/>
      <c r="B13" s="67" t="s">
        <v>18</v>
      </c>
      <c r="C13" s="70" t="s">
        <v>129</v>
      </c>
      <c r="D13" s="36" t="s">
        <v>50</v>
      </c>
      <c r="E13" s="36" t="s">
        <v>133</v>
      </c>
      <c r="F13" s="36" t="s">
        <v>66</v>
      </c>
      <c r="G13" s="36" t="s">
        <v>129</v>
      </c>
      <c r="H13" s="36" t="s">
        <v>138</v>
      </c>
      <c r="I13" s="36" t="s">
        <v>52</v>
      </c>
      <c r="J13" s="36" t="s">
        <v>142</v>
      </c>
      <c r="K13" s="36" t="s">
        <v>59</v>
      </c>
      <c r="L13" s="19" t="s">
        <v>146</v>
      </c>
    </row>
    <row r="14" spans="1:13" ht="18" thickBot="1">
      <c r="A14" s="74"/>
      <c r="B14" s="67" t="s">
        <v>19</v>
      </c>
      <c r="C14" s="36" t="s">
        <v>77</v>
      </c>
      <c r="D14" s="36" t="s">
        <v>104</v>
      </c>
      <c r="E14" s="36" t="s">
        <v>134</v>
      </c>
      <c r="F14" s="36" t="s">
        <v>52</v>
      </c>
      <c r="G14" s="36" t="s">
        <v>74</v>
      </c>
      <c r="H14" s="36" t="s">
        <v>84</v>
      </c>
      <c r="I14" s="36" t="s">
        <v>110</v>
      </c>
      <c r="J14" s="36" t="s">
        <v>143</v>
      </c>
      <c r="K14" s="36" t="s">
        <v>51</v>
      </c>
      <c r="L14" s="19" t="s">
        <v>147</v>
      </c>
    </row>
    <row r="15" spans="1:13" ht="18" thickBot="1">
      <c r="A15" s="74"/>
      <c r="B15" s="68" t="s">
        <v>21</v>
      </c>
      <c r="C15" s="37" t="s">
        <v>130</v>
      </c>
      <c r="D15" s="37" t="s">
        <v>62</v>
      </c>
      <c r="E15" s="37" t="s">
        <v>77</v>
      </c>
      <c r="F15" s="37" t="s">
        <v>77</v>
      </c>
      <c r="G15" s="37" t="s">
        <v>62</v>
      </c>
      <c r="H15" s="37" t="s">
        <v>139</v>
      </c>
      <c r="I15" s="37" t="s">
        <v>130</v>
      </c>
      <c r="J15" s="37" t="s">
        <v>92</v>
      </c>
      <c r="K15" s="37" t="s">
        <v>130</v>
      </c>
      <c r="L15" s="19" t="s">
        <v>148</v>
      </c>
    </row>
    <row r="16" spans="1:13" ht="18" thickBot="1">
      <c r="A16" s="74"/>
      <c r="B16" s="68" t="s">
        <v>10</v>
      </c>
      <c r="C16" s="37">
        <v>19</v>
      </c>
      <c r="D16" s="37">
        <v>17</v>
      </c>
      <c r="E16" s="37">
        <v>7</v>
      </c>
      <c r="F16" s="37">
        <v>19</v>
      </c>
      <c r="G16" s="37">
        <v>8</v>
      </c>
      <c r="H16" s="37">
        <v>12</v>
      </c>
      <c r="I16" s="37">
        <v>19</v>
      </c>
      <c r="J16" s="37">
        <v>13</v>
      </c>
      <c r="K16" s="37">
        <v>17</v>
      </c>
      <c r="L16" s="19">
        <f>SUM(C16:K16)</f>
        <v>131</v>
      </c>
    </row>
    <row r="17" spans="1:12" ht="18" thickBot="1">
      <c r="A17" s="74"/>
      <c r="B17" s="68" t="s">
        <v>9</v>
      </c>
      <c r="C17" s="37" t="s">
        <v>128</v>
      </c>
      <c r="D17" s="37" t="s">
        <v>131</v>
      </c>
      <c r="E17" s="37" t="s">
        <v>132</v>
      </c>
      <c r="F17" s="37" t="s">
        <v>135</v>
      </c>
      <c r="G17" s="37" t="s">
        <v>136</v>
      </c>
      <c r="H17" s="37" t="s">
        <v>137</v>
      </c>
      <c r="I17" s="37" t="s">
        <v>140</v>
      </c>
      <c r="J17" s="37" t="s">
        <v>141</v>
      </c>
      <c r="K17" s="37" t="s">
        <v>144</v>
      </c>
      <c r="L17" s="19" t="s">
        <v>145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J3" sqref="J3"/>
    </sheetView>
  </sheetViews>
  <sheetFormatPr baseColWidth="10" defaultRowHeight="15" x14ac:dyDescent="0"/>
  <cols>
    <col min="1" max="1" width="53.33203125" customWidth="1"/>
    <col min="8" max="9" width="13.5" customWidth="1"/>
    <col min="10" max="10" width="13" customWidth="1"/>
    <col min="12" max="12" width="17.1640625" customWidth="1"/>
  </cols>
  <sheetData>
    <row r="1" spans="1:12" ht="19" thickBot="1">
      <c r="A1" s="51" t="s">
        <v>0</v>
      </c>
      <c r="B1" s="2" t="s">
        <v>1</v>
      </c>
      <c r="C1" s="52" t="s">
        <v>2</v>
      </c>
      <c r="D1" s="52" t="s">
        <v>3</v>
      </c>
      <c r="E1" s="52" t="s">
        <v>4</v>
      </c>
      <c r="F1" s="52" t="s">
        <v>5</v>
      </c>
      <c r="G1" s="52" t="s">
        <v>6</v>
      </c>
      <c r="H1" s="52" t="s">
        <v>7</v>
      </c>
      <c r="I1" s="52" t="s">
        <v>8</v>
      </c>
      <c r="J1" s="5" t="s">
        <v>20</v>
      </c>
      <c r="K1" s="5" t="s">
        <v>10</v>
      </c>
      <c r="L1" s="53"/>
    </row>
    <row r="2" spans="1:12" ht="20">
      <c r="A2" s="54" t="s">
        <v>127</v>
      </c>
      <c r="B2" s="55">
        <f>AVERAGE(C7:H7)</f>
        <v>18.333333333333332</v>
      </c>
      <c r="C2" s="56">
        <f>AVERAGE(C8:H8)</f>
        <v>9.5</v>
      </c>
      <c r="D2" s="56">
        <f>AVERAGE(C9:H9)</f>
        <v>5.166666666666667</v>
      </c>
      <c r="E2" s="56">
        <f>AVERAGE(C10:H10)</f>
        <v>2</v>
      </c>
      <c r="F2" s="56">
        <f>AVERAGE(C11:H11)</f>
        <v>0.33333333333333331</v>
      </c>
      <c r="G2" s="56">
        <f>AVERAGE(B12:H12)</f>
        <v>3.3333333333333335</v>
      </c>
      <c r="H2" s="57">
        <v>0.48280000000000001</v>
      </c>
      <c r="I2" s="75">
        <v>0.25</v>
      </c>
      <c r="J2" s="69">
        <v>0.53849999999999998</v>
      </c>
      <c r="K2" s="56">
        <f>AVERAGE(C16:H16)</f>
        <v>20.5</v>
      </c>
      <c r="L2" s="53"/>
    </row>
    <row r="3" spans="1:12" ht="18">
      <c r="A3" s="58"/>
      <c r="B3" s="59"/>
      <c r="C3" s="59"/>
      <c r="D3" s="59"/>
      <c r="E3" s="59"/>
      <c r="F3" s="59"/>
      <c r="G3" s="59"/>
      <c r="H3" s="59"/>
      <c r="I3" s="60"/>
      <c r="J3" s="59"/>
      <c r="K3" s="59"/>
      <c r="L3" s="59"/>
    </row>
    <row r="4" spans="1:12" ht="18">
      <c r="A4" s="61"/>
      <c r="B4" s="59"/>
      <c r="C4" s="59"/>
      <c r="D4" s="59"/>
      <c r="E4" s="59"/>
      <c r="F4" s="59"/>
      <c r="G4" s="59"/>
      <c r="H4" s="59"/>
      <c r="I4" s="59"/>
      <c r="J4" s="59"/>
      <c r="K4" s="62"/>
      <c r="L4" s="62"/>
    </row>
    <row r="5" spans="1:12" ht="19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8" thickBot="1">
      <c r="A6" s="74" t="s">
        <v>127</v>
      </c>
      <c r="B6" s="63"/>
      <c r="C6" s="64" t="s">
        <v>11</v>
      </c>
      <c r="D6" s="64" t="s">
        <v>12</v>
      </c>
      <c r="E6" s="65" t="s">
        <v>13</v>
      </c>
      <c r="F6" s="65" t="s">
        <v>14</v>
      </c>
      <c r="G6" s="65" t="s">
        <v>15</v>
      </c>
      <c r="H6" s="65" t="s">
        <v>16</v>
      </c>
      <c r="I6" s="18" t="s">
        <v>17</v>
      </c>
    </row>
    <row r="7" spans="1:12" ht="18" thickBot="1">
      <c r="A7" s="74"/>
      <c r="B7" s="66" t="s">
        <v>1</v>
      </c>
      <c r="C7" s="36">
        <v>18</v>
      </c>
      <c r="D7" s="36">
        <v>18</v>
      </c>
      <c r="E7" s="36">
        <v>8</v>
      </c>
      <c r="F7" s="36">
        <v>24</v>
      </c>
      <c r="G7" s="36">
        <v>22</v>
      </c>
      <c r="H7" s="36">
        <v>20</v>
      </c>
      <c r="I7" s="19">
        <f>SUM(C7:H7)</f>
        <v>110</v>
      </c>
    </row>
    <row r="8" spans="1:12" ht="18" thickBot="1">
      <c r="A8" s="74"/>
      <c r="B8" s="67" t="s">
        <v>2</v>
      </c>
      <c r="C8" s="36">
        <v>11</v>
      </c>
      <c r="D8" s="40">
        <v>10</v>
      </c>
      <c r="E8" s="36">
        <v>7</v>
      </c>
      <c r="F8" s="36">
        <v>5</v>
      </c>
      <c r="G8" s="36">
        <v>9</v>
      </c>
      <c r="H8" s="36">
        <v>15</v>
      </c>
      <c r="I8" s="19">
        <f>SUM(C8:H8)</f>
        <v>57</v>
      </c>
    </row>
    <row r="9" spans="1:12" ht="18" thickBot="1">
      <c r="A9" s="74"/>
      <c r="B9" s="67" t="s">
        <v>3</v>
      </c>
      <c r="C9" s="36">
        <v>3</v>
      </c>
      <c r="D9" s="36">
        <v>7</v>
      </c>
      <c r="E9" s="36">
        <v>1</v>
      </c>
      <c r="F9" s="36">
        <v>6</v>
      </c>
      <c r="G9" s="36">
        <v>5</v>
      </c>
      <c r="H9" s="36">
        <v>9</v>
      </c>
      <c r="I9" s="19">
        <f>SUM(C9:H9)</f>
        <v>31</v>
      </c>
    </row>
    <row r="10" spans="1:12" ht="18" thickBot="1">
      <c r="A10" s="74"/>
      <c r="B10" s="67" t="s">
        <v>4</v>
      </c>
      <c r="C10" s="36">
        <v>1</v>
      </c>
      <c r="D10" s="36">
        <v>0</v>
      </c>
      <c r="E10" s="36">
        <v>3</v>
      </c>
      <c r="F10" s="36">
        <v>8</v>
      </c>
      <c r="G10" s="36">
        <v>0</v>
      </c>
      <c r="H10" s="36">
        <v>0</v>
      </c>
      <c r="I10" s="19">
        <f>SUM(C10:H10)</f>
        <v>12</v>
      </c>
    </row>
    <row r="11" spans="1:12" ht="18" thickBot="1">
      <c r="A11" s="74"/>
      <c r="B11" s="67" t="s">
        <v>5</v>
      </c>
      <c r="C11" s="36">
        <v>1</v>
      </c>
      <c r="D11" s="36">
        <v>0</v>
      </c>
      <c r="E11" s="36">
        <v>0</v>
      </c>
      <c r="F11" s="36">
        <v>0</v>
      </c>
      <c r="G11" s="36">
        <v>1</v>
      </c>
      <c r="H11" s="36">
        <v>0</v>
      </c>
      <c r="I11" s="19">
        <f>SUM(C11:H11)</f>
        <v>2</v>
      </c>
    </row>
    <row r="12" spans="1:12" ht="18" thickBot="1">
      <c r="A12" s="74"/>
      <c r="B12" s="67" t="s">
        <v>6</v>
      </c>
      <c r="C12" s="36">
        <v>1</v>
      </c>
      <c r="D12" s="36">
        <v>4</v>
      </c>
      <c r="E12" s="36">
        <v>4</v>
      </c>
      <c r="F12" s="36">
        <v>2</v>
      </c>
      <c r="G12" s="36">
        <v>4</v>
      </c>
      <c r="H12" s="36">
        <v>5</v>
      </c>
      <c r="I12" s="19">
        <f>SUM(C12:H12)</f>
        <v>20</v>
      </c>
    </row>
    <row r="13" spans="1:12" ht="18" thickBot="1">
      <c r="A13" s="74"/>
      <c r="B13" s="67" t="s">
        <v>18</v>
      </c>
      <c r="C13" s="70" t="s">
        <v>152</v>
      </c>
      <c r="D13" s="36" t="s">
        <v>108</v>
      </c>
      <c r="E13" s="36" t="s">
        <v>156</v>
      </c>
      <c r="F13" s="36" t="s">
        <v>159</v>
      </c>
      <c r="G13" s="36" t="s">
        <v>161</v>
      </c>
      <c r="H13" s="36" t="s">
        <v>64</v>
      </c>
      <c r="I13" s="19" t="s">
        <v>164</v>
      </c>
    </row>
    <row r="14" spans="1:12" ht="18" thickBot="1">
      <c r="A14" s="74"/>
      <c r="B14" s="67" t="s">
        <v>19</v>
      </c>
      <c r="C14" s="36" t="s">
        <v>92</v>
      </c>
      <c r="D14" s="36" t="s">
        <v>48</v>
      </c>
      <c r="E14" s="36" t="s">
        <v>58</v>
      </c>
      <c r="F14" s="36" t="s">
        <v>84</v>
      </c>
      <c r="G14" s="36" t="s">
        <v>51</v>
      </c>
      <c r="H14" s="36" t="s">
        <v>92</v>
      </c>
      <c r="I14" s="19" t="s">
        <v>165</v>
      </c>
    </row>
    <row r="15" spans="1:12" ht="18" thickBot="1">
      <c r="A15" s="74"/>
      <c r="B15" s="68" t="s">
        <v>21</v>
      </c>
      <c r="C15" s="37" t="s">
        <v>153</v>
      </c>
      <c r="D15" s="37" t="s">
        <v>77</v>
      </c>
      <c r="E15" s="37" t="s">
        <v>157</v>
      </c>
      <c r="F15" s="37" t="s">
        <v>58</v>
      </c>
      <c r="G15" s="37" t="s">
        <v>92</v>
      </c>
      <c r="H15" s="37" t="s">
        <v>130</v>
      </c>
      <c r="I15" s="18" t="s">
        <v>166</v>
      </c>
    </row>
    <row r="16" spans="1:12" ht="18" thickBot="1">
      <c r="A16" s="74"/>
      <c r="B16" s="68" t="s">
        <v>10</v>
      </c>
      <c r="C16" s="37">
        <v>21</v>
      </c>
      <c r="D16" s="37">
        <v>26</v>
      </c>
      <c r="E16" s="37">
        <v>1</v>
      </c>
      <c r="F16" s="37">
        <v>29</v>
      </c>
      <c r="G16" s="37">
        <v>20</v>
      </c>
      <c r="H16" s="37">
        <v>26</v>
      </c>
      <c r="I16" s="19">
        <f>SUM(C16:H16)</f>
        <v>123</v>
      </c>
    </row>
    <row r="17" spans="1:9" ht="18" thickBot="1">
      <c r="A17" s="74"/>
      <c r="B17" s="68" t="s">
        <v>9</v>
      </c>
      <c r="C17" s="37" t="s">
        <v>151</v>
      </c>
      <c r="D17" s="37" t="s">
        <v>154</v>
      </c>
      <c r="E17" s="37" t="s">
        <v>155</v>
      </c>
      <c r="F17" s="37" t="s">
        <v>158</v>
      </c>
      <c r="G17" s="37" t="s">
        <v>160</v>
      </c>
      <c r="H17" s="37" t="s">
        <v>163</v>
      </c>
      <c r="I17" s="18" t="s">
        <v>162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Лучшие показатели</vt:lpstr>
      <vt:lpstr>UaBA(2016)</vt:lpstr>
      <vt:lpstr>Общий</vt:lpstr>
      <vt:lpstr>ABL(2016-17)</vt:lpstr>
      <vt:lpstr>UaBA(2017)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вфвфв ывй</cp:lastModifiedBy>
  <cp:lastPrinted>2016-06-15T17:20:48Z</cp:lastPrinted>
  <dcterms:created xsi:type="dcterms:W3CDTF">2016-06-09T13:37:37Z</dcterms:created>
  <dcterms:modified xsi:type="dcterms:W3CDTF">2017-06-13T19:11:00Z</dcterms:modified>
</cp:coreProperties>
</file>